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70" windowHeight="5595" tabRatio="936" activeTab="0"/>
  </bookViews>
  <sheets>
    <sheet name="MATRIZ PROGRAMACION" sheetId="1" r:id="rId1"/>
    <sheet name="VINCULACION PNDI" sheetId="2" r:id="rId2"/>
    <sheet name=" VINCULACION PLAN REGIONAL " sheetId="3" r:id="rId3"/>
    <sheet name="PROYECTOS DE INVERSION" sheetId="4" r:id="rId4"/>
    <sheet name="MATRIZ JUSTIFICACION PRESUPUEST" sheetId="5" r:id="rId5"/>
  </sheets>
  <externalReferences>
    <externalReference r:id="rId8"/>
  </externalReferences>
  <definedNames>
    <definedName name="ghhhh" localSheetId="4">#REF!</definedName>
    <definedName name="ghhhh" localSheetId="0">#REF!</definedName>
    <definedName name="ghhhh" localSheetId="3">#REF!</definedName>
    <definedName name="ghhhh">#REF!</definedName>
    <definedName name="IIIIIIIIIIIIIIIII">#REF!</definedName>
    <definedName name="jesus">#REF!</definedName>
    <definedName name="jhmhnm">#REF!</definedName>
    <definedName name="ki" localSheetId="4">#REF!</definedName>
    <definedName name="ki">#REF!</definedName>
    <definedName name="objetivo" localSheetId="4">#REF!</definedName>
    <definedName name="objetivo" localSheetId="0">#REF!</definedName>
    <definedName name="objetivo" localSheetId="3">#REF!</definedName>
    <definedName name="objetivo">#REF!</definedName>
    <definedName name="ObjetivosEstratégicos1" localSheetId="4">#REF!</definedName>
    <definedName name="ObjetivosEstratégicos1" localSheetId="0">#REF!</definedName>
    <definedName name="ObjetivosEstratégicos1" localSheetId="3">#REF!</definedName>
    <definedName name="ObjetivosEstratégicos1">#REF!</definedName>
    <definedName name="ooo" localSheetId="4">#REF!</definedName>
    <definedName name="ooo" localSheetId="0">#REF!</definedName>
    <definedName name="ooo" localSheetId="3">#REF!</definedName>
    <definedName name="ooo">#REF!</definedName>
    <definedName name="uuuuuu">#REF!</definedName>
  </definedNames>
  <calcPr fullCalcOnLoad="1"/>
</workbook>
</file>

<file path=xl/sharedStrings.xml><?xml version="1.0" encoding="utf-8"?>
<sst xmlns="http://schemas.openxmlformats.org/spreadsheetml/2006/main" count="328" uniqueCount="151">
  <si>
    <t>PROGRAMA O SUBPROGRAMA:</t>
  </si>
  <si>
    <t>TOTAL</t>
  </si>
  <si>
    <t>Meta</t>
  </si>
  <si>
    <t>II SEM</t>
  </si>
  <si>
    <t>I SEM</t>
  </si>
  <si>
    <t>Formulado millones colones</t>
  </si>
  <si>
    <t>Observaciones y medidas correctivas</t>
  </si>
  <si>
    <t>Nombre proyecto</t>
  </si>
  <si>
    <t>Objetivo General del proyecto</t>
  </si>
  <si>
    <t xml:space="preserve">Modalidad de contratacion </t>
  </si>
  <si>
    <t>Financiamiento</t>
  </si>
  <si>
    <t>Colones</t>
  </si>
  <si>
    <t>Meses</t>
  </si>
  <si>
    <t>Monto total asignado</t>
  </si>
  <si>
    <t>Anual</t>
  </si>
  <si>
    <t>Unidad responsable del proyecto</t>
  </si>
  <si>
    <t>Codigo presupuestario</t>
  </si>
  <si>
    <t>Nombre de la partida presupuestaria</t>
  </si>
  <si>
    <t>Descripcion del objeto del gasto</t>
  </si>
  <si>
    <t>Relacion con la meta del Plan Anual</t>
  </si>
  <si>
    <t>Monto en millones de colones</t>
  </si>
  <si>
    <t>Justificacion</t>
  </si>
  <si>
    <t>SERVICIOS</t>
  </si>
  <si>
    <t>Costo total y plazo estimado</t>
  </si>
  <si>
    <t>III TRIM</t>
  </si>
  <si>
    <t>IV TRIM</t>
  </si>
  <si>
    <t>1,05,02</t>
  </si>
  <si>
    <t>Viaticos dentro país</t>
  </si>
  <si>
    <t>Necesidades basicas de la gestión administrativa</t>
  </si>
  <si>
    <t>Enero</t>
  </si>
  <si>
    <t>Febrero</t>
  </si>
  <si>
    <t>Marzo</t>
  </si>
  <si>
    <t>Abril</t>
  </si>
  <si>
    <t>Mayo</t>
  </si>
  <si>
    <t>Junio</t>
  </si>
  <si>
    <t>Julio</t>
  </si>
  <si>
    <t>Agosto</t>
  </si>
  <si>
    <t>Septiembre</t>
  </si>
  <si>
    <t>Octubre</t>
  </si>
  <si>
    <t>Noviembre</t>
  </si>
  <si>
    <t>Diciembre</t>
  </si>
  <si>
    <t xml:space="preserve">Programa Mensual de Distribución del Recurso Presupuestado para la Meta </t>
  </si>
  <si>
    <t>Total</t>
  </si>
  <si>
    <t>Porcentaje de Ejecución Presupuestaria</t>
  </si>
  <si>
    <t>ENERO</t>
  </si>
  <si>
    <t>FEBRERO</t>
  </si>
  <si>
    <t>MARZO</t>
  </si>
  <si>
    <t>ABRIL</t>
  </si>
  <si>
    <t>MAYO</t>
  </si>
  <si>
    <t>JUNIO</t>
  </si>
  <si>
    <t>JULIO</t>
  </si>
  <si>
    <t>AGOSTO</t>
  </si>
  <si>
    <t>SEPTIEMBRE</t>
  </si>
  <si>
    <t>OCTUBRE</t>
  </si>
  <si>
    <t>NOVIEMBRE</t>
  </si>
  <si>
    <t>DICIEMBRE</t>
  </si>
  <si>
    <t>EJECUCION PROYECTOS DE INVERSION</t>
  </si>
  <si>
    <t xml:space="preserve">Programa Mensual de Distribución del Recurso Presupuestado para el Gasto en Inversión </t>
  </si>
  <si>
    <t xml:space="preserve">ENERO </t>
  </si>
  <si>
    <t>EJECUCION POR LINEA DE GASTO</t>
  </si>
  <si>
    <t>Avance de Ejecución Presupuestaria por Meta</t>
  </si>
  <si>
    <t>Avance de Ejecución Presupuestaria por Meta de Inversión</t>
  </si>
  <si>
    <t>Avance Mensual de Distribución Por Línea de Gasto Presupuestado</t>
  </si>
  <si>
    <t>Partida Presupuestaria</t>
  </si>
  <si>
    <t xml:space="preserve">Atención Procesos Gestión Becas de Secundaria </t>
  </si>
  <si>
    <t>1,03,01</t>
  </si>
  <si>
    <t>Información</t>
  </si>
  <si>
    <t>Reforma al Reglamento de Becas y Créditos Universitarios</t>
  </si>
  <si>
    <t>NOMBRE DEL PROGRAMA Y/O UNIDAD</t>
  </si>
  <si>
    <t>Acción Estratégica</t>
  </si>
  <si>
    <t>Cant.</t>
  </si>
  <si>
    <t>NOMBRE DEL PROGRAMA</t>
  </si>
  <si>
    <t>Fuente de Financiamiento</t>
  </si>
  <si>
    <t>Sub partida Presupuestaria</t>
  </si>
  <si>
    <t>Formulado en Número de Servicios</t>
  </si>
  <si>
    <t>Cumplimiento Avance Físico</t>
  </si>
  <si>
    <t>MCI 4:Promover el Desarrollo integral de los pobladores de los cinco cantones de la zona sur de la provincia de Puntarenas, mediante el financiamiento de proyectos productivos o de interés social, comunal, deportivo, ambiental, de salud, infraestructura y desarrollo local y regional; así como de promoción de la educación secundaria, técnica y superior.</t>
  </si>
  <si>
    <t>REMUNERACIONES</t>
  </si>
  <si>
    <t>MATERIALES  Y SUMINISTROS</t>
  </si>
  <si>
    <t>PARTIDA 4</t>
  </si>
  <si>
    <t>PARTIDA 5</t>
  </si>
  <si>
    <t>PARTIDA 6</t>
  </si>
  <si>
    <t>PARTIDA 7</t>
  </si>
  <si>
    <t>PARTIDA 8</t>
  </si>
  <si>
    <t>PARTIDA 9</t>
  </si>
  <si>
    <t>N/A</t>
  </si>
  <si>
    <t>Superavit</t>
  </si>
  <si>
    <t>PRESUPUESTO VINCULADO</t>
  </si>
  <si>
    <t>SUMAS SIN ASIGNACION</t>
  </si>
  <si>
    <t>PRESUPUESTO TOTAL</t>
  </si>
  <si>
    <t>Programación</t>
  </si>
  <si>
    <t>Presupuesto Ordinario</t>
  </si>
  <si>
    <t>7,03,02</t>
  </si>
  <si>
    <t>Meta Crucialmente Importante</t>
  </si>
  <si>
    <t>Meta Estratégica del Programa</t>
  </si>
  <si>
    <t>Objetivo General</t>
  </si>
  <si>
    <t>Acción</t>
  </si>
  <si>
    <t xml:space="preserve">Meta </t>
  </si>
  <si>
    <t xml:space="preserve">Desarrollar en la Institución una cultura de enfoque y ejecución mediante el seguimiento oportuno de los planes de inversión y cronogramas de avance de los financiamientos otorgados, mediante el proceso de fiscalización..
</t>
  </si>
  <si>
    <t>Apoyar el fortalecimiento de la capacidad productiva, generación de empleo y desarrollo social, mediante el financiamiento reembolsable y no reembolsable de proyectos e iniciativas vinculadas a los ejes de desarrollo establecidos en la ley 9356, PND, PRD y otros planes para el desarrollo local y regional.</t>
  </si>
  <si>
    <t xml:space="preserve">Otorgar financiamiento no reembolsable y cumplir con los tractos tres y cuatro del 062-06-PR-NR “Mejoramiento de las condiciones de visitación Turísticas en las Áreas Silvestres protegidas del Pacifico Sur”   
</t>
  </si>
  <si>
    <t>Dar seguimiento oportuno al cumplimiento de los planes de inversión y cronogramas de avance de los financiamientos otorgados, mediante el proceso de fiscalización.</t>
  </si>
  <si>
    <t xml:space="preserve">Desarrollar en la Institución una cultura de enfoque y ejecución mediante  el cumplimiento del plan de desembolsos y liquidaciones pendientes del programa.
</t>
  </si>
  <si>
    <t xml:space="preserve">Total de Liquidaciones tramitadas
</t>
  </si>
  <si>
    <t xml:space="preserve">Contribuir al desarrollo de los cantones de la zona de influencia mediante el cumplimiento del plan de desembolsos y liquidaciones pendientes </t>
  </si>
  <si>
    <t>Formulacion 2021</t>
  </si>
  <si>
    <t xml:space="preserve">Identificación de liquidaciones pendientes de años anteriores
Cumplimiento del plan de desembolsos y liquidaciones del programa
</t>
  </si>
  <si>
    <t>Indicador de Gestión o de Resultados</t>
  </si>
  <si>
    <t>Porcentaje de  planes de inversión y cronogramas verificados</t>
  </si>
  <si>
    <t>2. Promover el Desarrollo Integral de los pobladores de los cinco cantones de la zona sur de la provincia de Puntarenas, mediante el financiamiento de proyectos productivos o de interés social, comunal, deportivo, ambiental, de salud, infraestructura y desarrollo local y regional</t>
  </si>
  <si>
    <t>Formulado en colones</t>
  </si>
  <si>
    <t>Presupuesto  Valor Intrínseco de la Meta 2021</t>
  </si>
  <si>
    <t>Presupuesto - Valor Institucional Gestión y Apoyo 2021</t>
  </si>
  <si>
    <t xml:space="preserve">2.3 Ejecutar el total de desembolsos solicitados por los beneficiarios que cumplan con los requisitos establecidos en la normativa vigente.
</t>
  </si>
  <si>
    <t xml:space="preserve">
Dar seguimiento oportuno al cumplimiento de los planes de inversión y cronogramas de los financiamientos otorgados, mediante el proceso de fiscalización</t>
  </si>
  <si>
    <t>VINCULACIÓN PRESUPUESTARIA PARA EL TOTAL DE LAS METAS SEGÚN PROGRAMA DESARROLLO</t>
  </si>
  <si>
    <t>Presupuesto Total - Valor Real de la Meta 2021</t>
  </si>
  <si>
    <t>Contribuir al Desarrollo de los Cantones de la Zona de Influencia mediante el seguimiento oportuno de los planes de inversión y cronogramas de avance de los financiamientos otorgados, mediante el proceso de fiscalización</t>
  </si>
  <si>
    <t>Porcentaje del ejecución presupuestaria para el tercer tracto</t>
  </si>
  <si>
    <t xml:space="preserve">Otorgar financiamiento no reembolsable y cumplir con el desembolso del Proyecto  034-06-PR-NR “Caminos de Liderazgo”   
</t>
  </si>
  <si>
    <t>Transferencias a Asociaciones</t>
  </si>
  <si>
    <t>Transferencias a Fundaciones</t>
  </si>
  <si>
    <t xml:space="preserve">Otorgar financiamiento no reembolsable y cumplir con el desembolso del Proyecto  237-05-NR “II etapa construcción de las obras físicas y sistema hidráulico de la estación experimental acuícola del Sur”   
</t>
  </si>
  <si>
    <t>Porcentaje del ejecución presupuestaria para el  II tracto</t>
  </si>
  <si>
    <t xml:space="preserve">Fuente: Propuesta de Plan Operativo 2021 </t>
  </si>
  <si>
    <t>7,03,01</t>
  </si>
  <si>
    <t>Porcentaje de Ejecución de la Meta</t>
  </si>
  <si>
    <t>Formulación 2021</t>
  </si>
  <si>
    <t>Monto Aprobado</t>
  </si>
  <si>
    <t>Monto Desembolsado</t>
  </si>
  <si>
    <t>Ente Ejecutor</t>
  </si>
  <si>
    <t>Centro Agrícola Cantonal de Buenos Aires</t>
  </si>
  <si>
    <t>Fundación Corcovado Lon Willing Ramsey JR.</t>
  </si>
  <si>
    <t xml:space="preserve">Asociación Grupo Acción Territorial
</t>
  </si>
  <si>
    <t>Ubicación</t>
  </si>
  <si>
    <t>Golfito-Coto Brus-Buenos Aires y Osa</t>
  </si>
  <si>
    <t>Golfito, Osa</t>
  </si>
  <si>
    <t>Buenos Aires</t>
  </si>
  <si>
    <t>Etapa</t>
  </si>
  <si>
    <t>Fiscalización</t>
  </si>
  <si>
    <t>Proyecto en ejecución del 3º Desembolso por ¢679,016,603,82</t>
  </si>
  <si>
    <t>Proyecto en ejecución del 2º Desembolso por ¢58,196,556,00</t>
  </si>
  <si>
    <t>Proyecto en ejecución del 2º Desembolso por ¢90.329.327.87</t>
  </si>
  <si>
    <t xml:space="preserve">Información Relevante </t>
  </si>
  <si>
    <t>Vinculacion de Metas PNDI</t>
  </si>
  <si>
    <r>
      <rPr>
        <sz val="11"/>
        <color indexed="30"/>
        <rFont val="Calibri"/>
        <family val="2"/>
      </rPr>
      <t xml:space="preserve"> Desarrollo Territorial</t>
    </r>
    <r>
      <rPr>
        <sz val="11"/>
        <color theme="1"/>
        <rFont val="Calibri"/>
        <family val="2"/>
      </rPr>
      <t xml:space="preserve">
Objetivo: Aumentar la ocupación laboral dentro de las regiones periféricas, mediante
un modelo de gestión participativo que promueva el desarrollo.
</t>
    </r>
    <r>
      <rPr>
        <sz val="11"/>
        <color indexed="30"/>
        <rFont val="Calibri"/>
        <family val="2"/>
      </rPr>
      <t>Seguridad Humana</t>
    </r>
    <r>
      <rPr>
        <sz val="11"/>
        <color theme="1"/>
        <rFont val="Calibri"/>
        <family val="2"/>
      </rPr>
      <t xml:space="preserve">
Objetivo: Garantizar los derechos de las personas para vivir dignamente en sus hogares,
en entornos seguros, protectores e inclusivos, satisfaciendo las necesidades
fundamentales que favorezcan su desarrollo humano, la reducción de la pobreza, la
empleabilidad, y el fomento al deporte y a la cultura. </t>
    </r>
  </si>
  <si>
    <t>Vinculacion de Metas PNDI Objetivos</t>
  </si>
  <si>
    <r>
      <rPr>
        <b/>
        <sz val="11"/>
        <color indexed="30"/>
        <rFont val="Calibri"/>
        <family val="2"/>
      </rPr>
      <t>Gestión para Resultados en el Desarrollo (GpRD):</t>
    </r>
    <r>
      <rPr>
        <sz val="11"/>
        <color indexed="30"/>
        <rFont val="Calibri"/>
        <family val="2"/>
      </rPr>
      <t xml:space="preserve"> </t>
    </r>
    <r>
      <rPr>
        <sz val="11"/>
        <color theme="1"/>
        <rFont val="Calibri"/>
        <family val="2"/>
      </rPr>
      <t xml:space="preserve">               Permite fortalecer la capacidad del Estado para promover el desarrollo, generando mejores condiciones de vida para las personas. MIDEPLAN, conceptualiza la GpRD como “(…) una estrategia de gestión que se centra en el logro de los objetivos para el desarrollo y los resultados (productos, efectos e impactos)”. El valor público es esencial en el concepto de GpRD, ya que este existe cuando los programas o proyectos de inversión pública en capital fijo y humano que ejecuta el Gobierno constituyen medios eficaces y eficientes para atender necesidades o demandas sociales que sean políticamente deseables y legitimadas democráticamente. El PNDIP se asienta en el enfoque de gestión para resultados en el desarrollo, incorporando indicadores de producto al nivel de programas o proyectos de inversión pública, de efecto en los objetivos de las Áreas Estratégicas y de Impacto en el Objetivo Nacional, de tal manera, que se genere una cadena de resultados, que contribuya a mejorar la calidad de vida de la población.</t>
    </r>
  </si>
  <si>
    <t>De igual manera a continuación se detallan las dimensiones estratégicas y los objetivos
de los Planes de Desarrollo de los Cantones de nuestra zona de influencia, los cuales
fueron utilizados como referencia para definir los alcances y objetivos de gestión que
guían el rumbo de JUDESUR para el período 2019-2022, ya que se desea no sólo seguir
contribuyendo con el Desarrollo Socio económico de la Región, se desea además lograr
los resultados de gestión suficientes para incrementar y hacer sostenible nuestra
proyección a la comunidad, a través de nuestros servicios y beneficios.Gestión para Resultados en el Desarrollo (GpRD): permite fortalecer la capacidad del Estado para promover el desarrollo, generando mejores condiciones de vida para las personas. MIDEPLAN, conceptualiza la GpRD como “(…) una estrategia de gestión que se centra en el logro de los objetivos para el desarrollo y los resultados (productos, efectos e impactos)”. El valor público es esencial en el concepto de GpRD, ya que este existe cuando los programas o proyectos de inversión pública en capital fijo y humano que ejecuta el Gobierno constituyen medios eficaces y eficientes para atender necesidades o demandas sociales que sean políticamente deseables y legitimadas democráticamente. El PNDIP se asienta en el enfoque de gestión para resultados en el desarrollo, incorporando indicadores de producto al nivel de programas o proyectos de inversión pública, de efecto en los objetivos de las Áreas Estratégicas y de Impacto en el Objetivo Nacional, de tal manera, que se genere una cadena de resultados, que contribuya a mejorar la calidad de vida de la población.</t>
  </si>
  <si>
    <t>Vinculación entre Plan de Desarrollo Regional Brunca 2030 y PEI 2019-2022 JUDESUR
Problema Plan de Desarrollo Regional Brunca 2030 MCI Vinculada PEI 2019-2022 JUDESUR
                                                                                                               1 Producción, Productividad y Competitividad MCI-4)
2 Pobreza, exclusión e inseguridad (MCI-4)
3 Accesibilidad y conectividad (MCI-4)
4 Agua y Suelo (MCI-4)
5 Salud y Educación (MCI-4)
6 Desarrollo y fortalecimiento institucional y territorial (MCI 1-2 y 3)</t>
  </si>
  <si>
    <t>Vinculacion de Metas Plan Regional Brunca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</si>
</sst>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00_);[Red]\(&quot;¢&quot;#,##0.00\)"/>
    <numFmt numFmtId="185" formatCode="#,##0.00;[Red]#,##0.00"/>
    <numFmt numFmtId="186" formatCode="_(* #,##0_);_(* \(#,##0\);_(* &quot;-&quot;??_);_(@_)"/>
    <numFmt numFmtId="187" formatCode="_(&quot;₡&quot;* #,##0_);_(&quot;₡&quot;* \(#,##0\);_(&quot;₡&quot;* &quot;-&quot;??_);_(@_)"/>
    <numFmt numFmtId="188" formatCode="_([$€-2]* #,##0.00_);_([$€-2]* \(#,##0.00\);_([$€-2]* &quot;-&quot;??_)"/>
    <numFmt numFmtId="189" formatCode="_(&quot;¢&quot;\ * #,##0.00_);_(&quot;¢&quot;\ * \(#,##0.00\);_(&quot;¢&quot;\ * &quot;-&quot;??_);_(@_)"/>
    <numFmt numFmtId="190" formatCode="&quot;¢&quot;#,##0_);\(&quot;¢&quot;#,##0\)"/>
    <numFmt numFmtId="191" formatCode="_(&quot;¢&quot;* #,##0.00_);_(&quot;¢&quot;* \(#,##0.00\);_(&quot;¢&quot;* &quot;-&quot;??_);_(@_)"/>
    <numFmt numFmtId="192" formatCode="_-* #,##0.00\ &quot;Pts&quot;_-;\-* #,##0.00\ &quot;Pts&quot;_-;_-* &quot;-&quot;??\ &quot;Pts&quot;_-;_-@_-"/>
    <numFmt numFmtId="193" formatCode="0.0"/>
    <numFmt numFmtId="194" formatCode="_(* #,##0.000_);_(* \(#,##0.000\);_(* &quot;-&quot;??_);_(@_)"/>
    <numFmt numFmtId="195" formatCode="_(* #,##0.0_);_(* \(#,##0.0\);_(* &quot;-&quot;??_);_(@_)"/>
    <numFmt numFmtId="196" formatCode="0_);[Red]\(0\)"/>
    <numFmt numFmtId="197" formatCode="0_);\(0\)"/>
    <numFmt numFmtId="198" formatCode="0;[Red]0"/>
    <numFmt numFmtId="199" formatCode="0.00;[Red]0.00"/>
    <numFmt numFmtId="200" formatCode="d\-m\-yy;@"/>
    <numFmt numFmtId="201" formatCode="[$-140A]dddd\,\ dd&quot; de &quot;mmmm&quot; de &quot;yyyy"/>
    <numFmt numFmtId="202" formatCode="[$-140A]hh:mm:ss\ AM/PM"/>
    <numFmt numFmtId="203" formatCode="&quot;₡&quot;#,##0.00"/>
    <numFmt numFmtId="204" formatCode="[$₡-140A]#,##0.00_ ;[Red]\-[$₡-140A]#,##0.00\ "/>
    <numFmt numFmtId="205" formatCode="&quot; &quot;#,##0.00&quot; &quot;;&quot; (&quot;#,##0.00&quot;)&quot;;&quot; -&quot;00&quot; &quot;;&quot; &quot;@&quot; &quot;"/>
    <numFmt numFmtId="206" formatCode="[$₡-140A]#,##0.00"/>
    <numFmt numFmtId="207" formatCode="&quot; &quot;#,##0&quot; &quot;;&quot; (&quot;#,##0&quot;)&quot;;&quot; -&quot;00&quot; &quot;;&quot; &quot;@&quot; &quot;"/>
    <numFmt numFmtId="208" formatCode="_(* #,##0.00_);_(* \(#,##0.00\);_(* &quot;-&quot;_);_(@_)"/>
  </numFmts>
  <fonts count="73">
    <font>
      <sz val="11"/>
      <color theme="1"/>
      <name val="Calibri"/>
      <family val="2"/>
    </font>
    <font>
      <sz val="11"/>
      <color indexed="8"/>
      <name val="Calibri"/>
      <family val="2"/>
    </font>
    <font>
      <sz val="10"/>
      <name val="Arial"/>
      <family val="2"/>
    </font>
    <font>
      <u val="single"/>
      <sz val="10"/>
      <color indexed="12"/>
      <name val="Arial"/>
      <family val="2"/>
    </font>
    <font>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45"/>
      <color indexed="12"/>
      <name val="Calibri"/>
      <family val="2"/>
    </font>
    <font>
      <u val="single"/>
      <sz val="12.1"/>
      <color indexed="12"/>
      <name val="Calibri"/>
      <family val="2"/>
    </font>
    <font>
      <u val="single"/>
      <sz val="9.4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mbria"/>
      <family val="1"/>
    </font>
    <font>
      <sz val="9"/>
      <color indexed="8"/>
      <name val="Calibri"/>
      <family val="2"/>
    </font>
    <font>
      <b/>
      <sz val="9"/>
      <color indexed="8"/>
      <name val="Calibri"/>
      <family val="2"/>
    </font>
    <font>
      <b/>
      <u val="single"/>
      <sz val="9"/>
      <color indexed="8"/>
      <name val="Calibri"/>
      <family val="2"/>
    </font>
    <font>
      <sz val="9"/>
      <name val="Calibri"/>
      <family val="2"/>
    </font>
    <font>
      <b/>
      <sz val="9"/>
      <color indexed="8"/>
      <name val="Cambria"/>
      <family val="1"/>
    </font>
    <font>
      <sz val="12"/>
      <color indexed="8"/>
      <name val="Arial"/>
      <family val="2"/>
    </font>
    <font>
      <b/>
      <sz val="12"/>
      <color indexed="8"/>
      <name val="Cambria"/>
      <family val="1"/>
    </font>
    <font>
      <b/>
      <sz val="14"/>
      <color indexed="8"/>
      <name val="Cambria"/>
      <family val="1"/>
    </font>
    <font>
      <b/>
      <sz val="9"/>
      <color indexed="8"/>
      <name val="Arial"/>
      <family val="2"/>
    </font>
    <font>
      <sz val="9"/>
      <color indexed="8"/>
      <name val="Arial"/>
      <family val="2"/>
    </font>
    <font>
      <b/>
      <sz val="10"/>
      <color indexed="8"/>
      <name val="Arial"/>
      <family val="2"/>
    </font>
    <font>
      <b/>
      <i/>
      <sz val="11"/>
      <color indexed="8"/>
      <name val="Calibri"/>
      <family val="2"/>
    </font>
    <font>
      <b/>
      <sz val="8"/>
      <name val="Calibri"/>
      <family val="2"/>
    </font>
    <font>
      <b/>
      <sz val="11"/>
      <color indexed="30"/>
      <name val="Calibri"/>
      <family val="2"/>
    </font>
    <font>
      <sz val="11"/>
      <color indexed="3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45"/>
      <color theme="10"/>
      <name val="Calibri"/>
      <family val="2"/>
    </font>
    <font>
      <u val="single"/>
      <sz val="12.1"/>
      <color theme="10"/>
      <name val="Calibri"/>
      <family val="2"/>
    </font>
    <font>
      <u val="single"/>
      <sz val="9.45"/>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mbria"/>
      <family val="1"/>
    </font>
    <font>
      <sz val="9"/>
      <color theme="1"/>
      <name val="Calibri"/>
      <family val="2"/>
    </font>
    <font>
      <b/>
      <sz val="9"/>
      <color theme="1"/>
      <name val="Calibri"/>
      <family val="2"/>
    </font>
    <font>
      <b/>
      <u val="single"/>
      <sz val="9"/>
      <color theme="1"/>
      <name val="Calibri"/>
      <family val="2"/>
    </font>
    <font>
      <b/>
      <sz val="9"/>
      <color theme="1"/>
      <name val="Cambria"/>
      <family val="1"/>
    </font>
    <font>
      <sz val="12"/>
      <color theme="1"/>
      <name val="Arial"/>
      <family val="2"/>
    </font>
    <font>
      <b/>
      <sz val="12"/>
      <color theme="1"/>
      <name val="Cambria"/>
      <family val="1"/>
    </font>
    <font>
      <b/>
      <sz val="14"/>
      <color theme="1"/>
      <name val="Cambria"/>
      <family val="1"/>
    </font>
    <font>
      <b/>
      <sz val="9"/>
      <color theme="1"/>
      <name val="Arial"/>
      <family val="2"/>
    </font>
    <font>
      <sz val="9"/>
      <color theme="1"/>
      <name val="Arial"/>
      <family val="2"/>
    </font>
    <font>
      <b/>
      <sz val="10"/>
      <color theme="1"/>
      <name val="Arial"/>
      <family val="2"/>
    </font>
    <font>
      <b/>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right style="thin"/>
      <top/>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right/>
      <top style="thin"/>
      <bottom style="thin"/>
    </border>
    <border>
      <left style="thin"/>
      <right style="medium"/>
      <top style="thin"/>
      <bottom style="thin"/>
    </border>
    <border>
      <left>
        <color indexed="63"/>
      </left>
      <right style="medium"/>
      <top style="thin"/>
      <bottom style="thin"/>
    </border>
    <border>
      <left style="thin"/>
      <right style="medium"/>
      <top style="thin"/>
      <bottom>
        <color indexed="63"/>
      </botto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style="thin"/>
      <right/>
      <top style="thin"/>
      <bottom style="thin"/>
    </border>
    <border>
      <left>
        <color indexed="63"/>
      </left>
      <right>
        <color indexed="63"/>
      </right>
      <top style="thin"/>
      <bottom>
        <color indexed="63"/>
      </bottom>
    </border>
    <border>
      <left/>
      <right>
        <color indexed="63"/>
      </right>
      <top/>
      <bottom style="medium"/>
    </border>
    <border>
      <left style="medium"/>
      <right>
        <color indexed="63"/>
      </right>
      <top style="thin"/>
      <bottom>
        <color indexed="63"/>
      </bottom>
    </border>
    <border>
      <left style="medium"/>
      <right>
        <color indexed="63"/>
      </right>
      <top/>
      <bottom style="medium"/>
    </border>
    <border>
      <left>
        <color indexed="63"/>
      </left>
      <right style="thin"/>
      <top>
        <color indexed="63"/>
      </top>
      <bottom style="medium"/>
    </border>
    <border>
      <left style="medium"/>
      <right style="thin"/>
      <top style="thin"/>
      <bottom style="thin"/>
    </border>
    <border>
      <left>
        <color indexed="63"/>
      </left>
      <right style="medium"/>
      <top style="thin"/>
      <bottom style="medium"/>
    </border>
    <border>
      <left style="thin"/>
      <right style="thin"/>
      <top style="medium"/>
      <bottom>
        <color indexed="63"/>
      </bottom>
    </border>
    <border>
      <left/>
      <right/>
      <top style="medium"/>
      <bottom style="medium"/>
    </border>
    <border>
      <left>
        <color indexed="63"/>
      </left>
      <right style="thin"/>
      <top style="medium"/>
      <bottom style="medium"/>
    </border>
    <border>
      <left style="medium"/>
      <right/>
      <top style="medium"/>
      <bottom style="medium"/>
    </border>
    <border>
      <left style="thin"/>
      <right>
        <color indexed="63"/>
      </right>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188" fontId="2" fillId="0" borderId="0" applyFont="0" applyFill="0" applyBorder="0" applyAlignment="0" applyProtection="0"/>
    <xf numFmtId="189"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05" fontId="53" fillId="0" borderId="0" applyFont="0" applyFill="0" applyBorder="0" applyAlignment="0" applyProtection="0"/>
    <xf numFmtId="171" fontId="2" fillId="0" borderId="0" applyFont="0" applyFill="0" applyBorder="0" applyAlignment="0" applyProtection="0"/>
    <xf numFmtId="172" fontId="0" fillId="0" borderId="0" applyFont="0" applyFill="0" applyBorder="0" applyAlignment="0" applyProtection="0"/>
    <xf numFmtId="180" fontId="0" fillId="0" borderId="0" applyFont="0" applyFill="0" applyBorder="0" applyAlignment="0" applyProtection="0"/>
    <xf numFmtId="205" fontId="53" fillId="0" borderId="0" applyFont="0" applyFill="0" applyBorder="0" applyAlignment="0" applyProtection="0"/>
    <xf numFmtId="171"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6"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54" fillId="31" borderId="0" applyNumberFormat="0" applyBorder="0" applyAlignment="0" applyProtection="0"/>
    <xf numFmtId="0" fontId="2" fillId="0" borderId="0">
      <alignment/>
      <protection/>
    </xf>
    <xf numFmtId="0" fontId="53" fillId="0" borderId="0" applyNumberFormat="0" applyFont="0" applyBorder="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7" fillId="0" borderId="8" applyNumberFormat="0" applyFill="0" applyAlignment="0" applyProtection="0"/>
    <xf numFmtId="0" fontId="60" fillId="0" borderId="9" applyNumberFormat="0" applyFill="0" applyAlignment="0" applyProtection="0"/>
  </cellStyleXfs>
  <cellXfs count="179">
    <xf numFmtId="0" fontId="0" fillId="0" borderId="0" xfId="0" applyFont="1" applyAlignment="1">
      <alignment/>
    </xf>
    <xf numFmtId="0" fontId="61" fillId="0" borderId="0" xfId="0" applyFont="1" applyFill="1" applyAlignment="1">
      <alignment/>
    </xf>
    <xf numFmtId="0" fontId="62" fillId="0" borderId="0" xfId="0" applyFont="1" applyFill="1" applyAlignment="1">
      <alignment/>
    </xf>
    <xf numFmtId="0" fontId="62" fillId="0" borderId="10" xfId="0" applyFont="1" applyFill="1" applyBorder="1" applyAlignment="1">
      <alignment/>
    </xf>
    <xf numFmtId="0" fontId="63" fillId="0" borderId="10" xfId="0" applyFont="1" applyFill="1" applyBorder="1" applyAlignment="1">
      <alignment vertical="center" wrapText="1"/>
    </xf>
    <xf numFmtId="206" fontId="61" fillId="0" borderId="0" xfId="0" applyNumberFormat="1" applyFont="1" applyFill="1" applyAlignment="1">
      <alignment/>
    </xf>
    <xf numFmtId="206" fontId="61" fillId="0" borderId="0" xfId="61" applyNumberFormat="1" applyFont="1" applyFill="1" applyAlignment="1">
      <alignment/>
    </xf>
    <xf numFmtId="206" fontId="61" fillId="0" borderId="0" xfId="0" applyNumberFormat="1" applyFont="1" applyFill="1" applyAlignment="1">
      <alignment horizontal="center"/>
    </xf>
    <xf numFmtId="0" fontId="61" fillId="33" borderId="0" xfId="0" applyFont="1" applyFill="1" applyAlignment="1">
      <alignment/>
    </xf>
    <xf numFmtId="206" fontId="61" fillId="33" borderId="0" xfId="0" applyNumberFormat="1" applyFont="1" applyFill="1" applyAlignment="1">
      <alignment/>
    </xf>
    <xf numFmtId="0" fontId="62" fillId="0" borderId="11" xfId="0" applyFont="1" applyFill="1" applyBorder="1" applyAlignment="1">
      <alignment/>
    </xf>
    <xf numFmtId="0" fontId="64" fillId="0" borderId="12" xfId="0" applyFont="1" applyFill="1" applyBorder="1" applyAlignment="1">
      <alignment horizontal="center" vertical="center" wrapText="1"/>
    </xf>
    <xf numFmtId="0" fontId="62" fillId="34" borderId="13" xfId="0" applyFont="1" applyFill="1" applyBorder="1" applyAlignment="1">
      <alignment/>
    </xf>
    <xf numFmtId="0" fontId="62" fillId="34" borderId="14" xfId="0" applyFont="1" applyFill="1" applyBorder="1" applyAlignment="1">
      <alignment/>
    </xf>
    <xf numFmtId="205" fontId="29" fillId="0" borderId="11" xfId="73" applyFont="1" applyFill="1" applyBorder="1" applyAlignment="1">
      <alignment horizontal="center" vertical="center"/>
    </xf>
    <xf numFmtId="205" fontId="29" fillId="0" borderId="11" xfId="73" applyFont="1" applyFill="1" applyBorder="1" applyAlignment="1">
      <alignment horizontal="center" vertical="center" wrapText="1"/>
    </xf>
    <xf numFmtId="0" fontId="29" fillId="0" borderId="11" xfId="113" applyFont="1" applyFill="1" applyBorder="1" applyAlignment="1" applyProtection="1">
      <alignment horizontal="center" vertical="center"/>
      <protection/>
    </xf>
    <xf numFmtId="206" fontId="29" fillId="0" borderId="11" xfId="73" applyNumberFormat="1" applyFont="1" applyFill="1" applyBorder="1" applyAlignment="1">
      <alignment horizontal="center" vertical="center"/>
    </xf>
    <xf numFmtId="205" fontId="29" fillId="0" borderId="11" xfId="73" applyFont="1" applyFill="1" applyBorder="1" applyAlignment="1">
      <alignment horizontal="left" vertical="center" wrapText="1"/>
    </xf>
    <xf numFmtId="205" fontId="29" fillId="0" borderId="15" xfId="73" applyFont="1" applyFill="1" applyBorder="1" applyAlignment="1">
      <alignment vertical="center" wrapText="1"/>
    </xf>
    <xf numFmtId="9" fontId="62" fillId="0" borderId="10" xfId="124" applyFont="1" applyFill="1" applyBorder="1" applyAlignment="1">
      <alignment/>
    </xf>
    <xf numFmtId="205" fontId="62" fillId="0" borderId="11" xfId="0" applyNumberFormat="1" applyFont="1" applyFill="1" applyBorder="1" applyAlignment="1">
      <alignment/>
    </xf>
    <xf numFmtId="0" fontId="63" fillId="0" borderId="10" xfId="0" applyFont="1" applyFill="1" applyBorder="1" applyAlignment="1">
      <alignment horizontal="center" vertical="center" wrapText="1"/>
    </xf>
    <xf numFmtId="9" fontId="62" fillId="0" borderId="11" xfId="124" applyFont="1" applyFill="1" applyBorder="1" applyAlignment="1">
      <alignment/>
    </xf>
    <xf numFmtId="170" fontId="61" fillId="33" borderId="0" xfId="103" applyFont="1" applyFill="1" applyAlignment="1">
      <alignment/>
    </xf>
    <xf numFmtId="205" fontId="29" fillId="0" borderId="0" xfId="73" applyFont="1" applyFill="1" applyBorder="1" applyAlignment="1">
      <alignment horizontal="center" vertical="center"/>
    </xf>
    <xf numFmtId="205" fontId="29" fillId="0" borderId="0" xfId="73" applyFont="1" applyFill="1" applyBorder="1" applyAlignment="1">
      <alignment horizontal="center" vertical="center" wrapText="1"/>
    </xf>
    <xf numFmtId="0" fontId="29" fillId="0" borderId="16" xfId="113" applyFont="1" applyFill="1" applyBorder="1" applyAlignment="1" applyProtection="1">
      <alignment horizontal="center" vertical="center"/>
      <protection/>
    </xf>
    <xf numFmtId="206" fontId="29" fillId="0" borderId="17" xfId="73" applyNumberFormat="1" applyFont="1" applyFill="1" applyBorder="1" applyAlignment="1">
      <alignment horizontal="center" vertical="center"/>
    </xf>
    <xf numFmtId="205" fontId="29" fillId="0" borderId="18" xfId="73" applyFont="1" applyFill="1" applyBorder="1" applyAlignment="1">
      <alignment vertical="center" wrapText="1"/>
    </xf>
    <xf numFmtId="0" fontId="62" fillId="0" borderId="18" xfId="0" applyFont="1" applyFill="1" applyBorder="1" applyAlignment="1">
      <alignment/>
    </xf>
    <xf numFmtId="9" fontId="62" fillId="0" borderId="18" xfId="124" applyFont="1" applyFill="1" applyBorder="1" applyAlignment="1">
      <alignment/>
    </xf>
    <xf numFmtId="0" fontId="65" fillId="33" borderId="0" xfId="0" applyFont="1" applyFill="1" applyAlignment="1">
      <alignment/>
    </xf>
    <xf numFmtId="206" fontId="65" fillId="0" borderId="10" xfId="0" applyNumberFormat="1" applyFont="1" applyFill="1" applyBorder="1" applyAlignment="1">
      <alignment horizontal="center" vertical="center"/>
    </xf>
    <xf numFmtId="206" fontId="61" fillId="34" borderId="10" xfId="0" applyNumberFormat="1" applyFont="1" applyFill="1" applyBorder="1" applyAlignment="1">
      <alignment/>
    </xf>
    <xf numFmtId="0" fontId="62" fillId="0" borderId="10" xfId="0" applyFont="1" applyFill="1" applyBorder="1" applyAlignment="1">
      <alignment vertical="center" wrapText="1"/>
    </xf>
    <xf numFmtId="206" fontId="62" fillId="0" borderId="10" xfId="0" applyNumberFormat="1" applyFont="1" applyFill="1" applyBorder="1" applyAlignment="1">
      <alignment vertical="center" wrapText="1"/>
    </xf>
    <xf numFmtId="206" fontId="61" fillId="0" borderId="10" xfId="0" applyNumberFormat="1" applyFont="1" applyFill="1" applyBorder="1" applyAlignment="1">
      <alignment/>
    </xf>
    <xf numFmtId="9" fontId="61" fillId="0" borderId="10" xfId="124" applyFont="1" applyFill="1" applyBorder="1" applyAlignment="1">
      <alignment/>
    </xf>
    <xf numFmtId="206" fontId="63" fillId="0" borderId="10" xfId="0" applyNumberFormat="1" applyFont="1" applyFill="1" applyBorder="1" applyAlignment="1">
      <alignment horizontal="center" vertical="center" wrapText="1"/>
    </xf>
    <xf numFmtId="206" fontId="65" fillId="0" borderId="10" xfId="0" applyNumberFormat="1" applyFont="1" applyFill="1" applyBorder="1" applyAlignment="1">
      <alignment horizontal="center" vertical="center" wrapText="1"/>
    </xf>
    <xf numFmtId="206" fontId="63" fillId="35" borderId="13" xfId="61" applyNumberFormat="1" applyFont="1" applyFill="1" applyBorder="1" applyAlignment="1">
      <alignment horizontal="center" vertical="center" wrapText="1"/>
    </xf>
    <xf numFmtId="0" fontId="63" fillId="35" borderId="13" xfId="0" applyFont="1" applyFill="1" applyBorder="1" applyAlignment="1">
      <alignment horizontal="center" vertical="center" wrapText="1"/>
    </xf>
    <xf numFmtId="0" fontId="63" fillId="35" borderId="19" xfId="0" applyFont="1" applyFill="1" applyBorder="1" applyAlignment="1">
      <alignment horizontal="center" vertical="center" wrapText="1"/>
    </xf>
    <xf numFmtId="205" fontId="63" fillId="35" borderId="19" xfId="0" applyNumberFormat="1" applyFont="1" applyFill="1" applyBorder="1" applyAlignment="1">
      <alignment horizontal="center" vertical="center" wrapText="1"/>
    </xf>
    <xf numFmtId="205" fontId="62" fillId="35" borderId="13" xfId="0" applyNumberFormat="1" applyFont="1" applyFill="1" applyBorder="1" applyAlignment="1">
      <alignment/>
    </xf>
    <xf numFmtId="9" fontId="62" fillId="35" borderId="14" xfId="124" applyFont="1" applyFill="1" applyBorder="1" applyAlignment="1">
      <alignment/>
    </xf>
    <xf numFmtId="1" fontId="61" fillId="0" borderId="0" xfId="0" applyNumberFormat="1" applyFont="1" applyFill="1" applyAlignment="1">
      <alignment/>
    </xf>
    <xf numFmtId="1" fontId="61" fillId="33" borderId="0" xfId="0" applyNumberFormat="1" applyFont="1" applyFill="1" applyAlignment="1">
      <alignment/>
    </xf>
    <xf numFmtId="0" fontId="64" fillId="0" borderId="12" xfId="0" applyFont="1" applyFill="1" applyBorder="1" applyAlignment="1">
      <alignment horizontal="center" vertical="center" wrapText="1"/>
    </xf>
    <xf numFmtId="205" fontId="29" fillId="0" borderId="17" xfId="73" applyFont="1" applyFill="1" applyBorder="1" applyAlignment="1">
      <alignment horizontal="left" vertical="center" wrapText="1"/>
    </xf>
    <xf numFmtId="205" fontId="62" fillId="0" borderId="17" xfId="0" applyNumberFormat="1" applyFont="1" applyFill="1" applyBorder="1" applyAlignment="1">
      <alignment/>
    </xf>
    <xf numFmtId="0" fontId="61" fillId="0" borderId="0" xfId="0" applyFont="1" applyFill="1" applyAlignment="1">
      <alignment horizontal="center"/>
    </xf>
    <xf numFmtId="0" fontId="61" fillId="33" borderId="0" xfId="0" applyFont="1" applyFill="1" applyAlignment="1">
      <alignment horizontal="center"/>
    </xf>
    <xf numFmtId="1" fontId="66" fillId="0" borderId="12" xfId="0" applyNumberFormat="1" applyFont="1" applyFill="1" applyBorder="1" applyAlignment="1">
      <alignment horizontal="center" vertical="center" wrapText="1"/>
    </xf>
    <xf numFmtId="171" fontId="61" fillId="0" borderId="0" xfId="61" applyFont="1" applyFill="1" applyAlignment="1">
      <alignment vertical="center"/>
    </xf>
    <xf numFmtId="171" fontId="61" fillId="33" borderId="0" xfId="61" applyFont="1" applyFill="1" applyAlignment="1">
      <alignment vertical="center"/>
    </xf>
    <xf numFmtId="206" fontId="61" fillId="33" borderId="0" xfId="61" applyNumberFormat="1" applyFont="1" applyFill="1" applyAlignment="1">
      <alignment vertical="center"/>
    </xf>
    <xf numFmtId="206" fontId="67" fillId="33" borderId="10" xfId="0" applyNumberFormat="1" applyFont="1" applyFill="1" applyBorder="1" applyAlignment="1">
      <alignment/>
    </xf>
    <xf numFmtId="206" fontId="68" fillId="33" borderId="0" xfId="0" applyNumberFormat="1" applyFont="1" applyFill="1" applyAlignment="1">
      <alignment/>
    </xf>
    <xf numFmtId="4" fontId="61" fillId="33" borderId="0" xfId="0" applyNumberFormat="1" applyFont="1" applyFill="1" applyAlignment="1">
      <alignment/>
    </xf>
    <xf numFmtId="0" fontId="67" fillId="33" borderId="10" xfId="0" applyFont="1" applyFill="1" applyBorder="1" applyAlignment="1">
      <alignment horizontal="center"/>
    </xf>
    <xf numFmtId="203" fontId="61" fillId="33" borderId="0" xfId="0" applyNumberFormat="1"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203" fontId="4" fillId="0" borderId="10" xfId="0" applyNumberFormat="1" applyFont="1" applyFill="1" applyBorder="1" applyAlignment="1">
      <alignment vertical="center" wrapText="1"/>
    </xf>
    <xf numFmtId="9" fontId="4" fillId="0" borderId="10" xfId="0" applyNumberFormat="1" applyFont="1" applyFill="1" applyBorder="1" applyAlignment="1">
      <alignment vertical="center" wrapText="1"/>
    </xf>
    <xf numFmtId="203" fontId="4" fillId="0" borderId="10" xfId="0" applyNumberFormat="1" applyFont="1" applyFill="1" applyBorder="1" applyAlignment="1">
      <alignment horizontal="center" vertical="center" wrapText="1"/>
    </xf>
    <xf numFmtId="206" fontId="4" fillId="33"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9" fontId="4" fillId="0" borderId="10" xfId="0" applyNumberFormat="1" applyFont="1" applyFill="1" applyBorder="1" applyAlignment="1">
      <alignment horizontal="center" vertical="center" wrapText="1"/>
    </xf>
    <xf numFmtId="0" fontId="69" fillId="36" borderId="10" xfId="0" applyFont="1" applyFill="1" applyBorder="1" applyAlignment="1">
      <alignment horizontal="center" vertical="center" wrapText="1"/>
    </xf>
    <xf numFmtId="1" fontId="69" fillId="34" borderId="20" xfId="0" applyNumberFormat="1" applyFont="1" applyFill="1" applyBorder="1" applyAlignment="1">
      <alignment horizontal="center" vertical="center" wrapText="1"/>
    </xf>
    <xf numFmtId="206" fontId="69" fillId="34" borderId="21" xfId="0" applyNumberFormat="1" applyFont="1" applyFill="1" applyBorder="1" applyAlignment="1">
      <alignment horizontal="center" vertical="center" wrapText="1"/>
    </xf>
    <xf numFmtId="0" fontId="70" fillId="0" borderId="0" xfId="0" applyFont="1" applyFill="1" applyAlignment="1">
      <alignment/>
    </xf>
    <xf numFmtId="1" fontId="69" fillId="34" borderId="22" xfId="0" applyNumberFormat="1" applyFont="1" applyFill="1" applyBorder="1" applyAlignment="1">
      <alignment horizontal="center" vertical="center" wrapText="1"/>
    </xf>
    <xf numFmtId="206" fontId="69" fillId="34" borderId="11" xfId="0" applyNumberFormat="1" applyFont="1" applyFill="1" applyBorder="1" applyAlignment="1">
      <alignment horizontal="center" vertical="center" wrapText="1"/>
    </xf>
    <xf numFmtId="206" fontId="69" fillId="34" borderId="23" xfId="0" applyNumberFormat="1" applyFont="1" applyFill="1" applyBorder="1" applyAlignment="1">
      <alignment horizontal="center" vertical="center" wrapText="1"/>
    </xf>
    <xf numFmtId="206" fontId="69" fillId="34" borderId="24" xfId="0" applyNumberFormat="1" applyFont="1" applyFill="1" applyBorder="1" applyAlignment="1">
      <alignment horizontal="center" vertical="center" wrapText="1"/>
    </xf>
    <xf numFmtId="1" fontId="69" fillId="34" borderId="0" xfId="0" applyNumberFormat="1" applyFont="1" applyFill="1" applyBorder="1" applyAlignment="1">
      <alignment horizontal="center" vertical="center" wrapText="1"/>
    </xf>
    <xf numFmtId="206" fontId="69" fillId="34" borderId="25" xfId="0" applyNumberFormat="1" applyFont="1" applyFill="1" applyBorder="1" applyAlignment="1">
      <alignment horizontal="center" vertical="center" wrapText="1"/>
    </xf>
    <xf numFmtId="206" fontId="69" fillId="34" borderId="26" xfId="0" applyNumberFormat="1" applyFont="1" applyFill="1" applyBorder="1" applyAlignment="1">
      <alignment horizontal="center" vertical="center" wrapText="1"/>
    </xf>
    <xf numFmtId="206" fontId="69" fillId="34" borderId="27"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33" borderId="10" xfId="0" applyFont="1" applyFill="1" applyBorder="1" applyAlignment="1">
      <alignment vertical="center" wrapText="1"/>
    </xf>
    <xf numFmtId="206" fontId="71" fillId="0" borderId="28" xfId="0" applyNumberFormat="1" applyFont="1" applyFill="1" applyBorder="1" applyAlignment="1">
      <alignment horizontal="center" vertical="center" wrapText="1"/>
    </xf>
    <xf numFmtId="206" fontId="71" fillId="0" borderId="29" xfId="0" applyNumberFormat="1" applyFont="1" applyFill="1" applyBorder="1" applyAlignment="1">
      <alignment horizontal="center" vertical="center" wrapText="1"/>
    </xf>
    <xf numFmtId="206" fontId="71" fillId="0" borderId="30" xfId="0" applyNumberFormat="1" applyFont="1" applyFill="1" applyBorder="1" applyAlignment="1">
      <alignment horizontal="center" vertical="center" wrapText="1"/>
    </xf>
    <xf numFmtId="206" fontId="71" fillId="0" borderId="31" xfId="0" applyNumberFormat="1" applyFont="1" applyFill="1" applyBorder="1" applyAlignment="1">
      <alignment horizontal="center" vertical="center" wrapText="1"/>
    </xf>
    <xf numFmtId="9" fontId="70" fillId="0" borderId="32" xfId="124" applyFont="1" applyFill="1" applyBorder="1" applyAlignment="1">
      <alignment horizontal="center" vertical="center" wrapText="1"/>
    </xf>
    <xf numFmtId="206" fontId="70" fillId="0" borderId="0" xfId="0" applyNumberFormat="1" applyFont="1" applyFill="1" applyAlignment="1">
      <alignment/>
    </xf>
    <xf numFmtId="0" fontId="4" fillId="0" borderId="10" xfId="0" applyFont="1" applyBorder="1" applyAlignment="1">
      <alignment vertical="center" wrapText="1"/>
    </xf>
    <xf numFmtId="206" fontId="71" fillId="0" borderId="16" xfId="0" applyNumberFormat="1" applyFont="1" applyFill="1" applyBorder="1" applyAlignment="1">
      <alignment horizontal="center" vertical="center" wrapText="1"/>
    </xf>
    <xf numFmtId="206" fontId="71" fillId="0" borderId="17" xfId="0" applyNumberFormat="1" applyFont="1" applyFill="1" applyBorder="1" applyAlignment="1">
      <alignment horizontal="center" vertical="center" wrapText="1"/>
    </xf>
    <xf numFmtId="206" fontId="71" fillId="0" borderId="33" xfId="0" applyNumberFormat="1" applyFont="1" applyFill="1" applyBorder="1" applyAlignment="1">
      <alignment horizontal="center" vertical="center" wrapText="1"/>
    </xf>
    <xf numFmtId="0" fontId="69" fillId="8" borderId="10" xfId="0" applyFont="1" applyFill="1" applyBorder="1" applyAlignment="1">
      <alignment vertical="center" wrapText="1"/>
    </xf>
    <xf numFmtId="203" fontId="69" fillId="8" borderId="10" xfId="0" applyNumberFormat="1" applyFont="1" applyFill="1" applyBorder="1" applyAlignment="1">
      <alignment horizontal="center" vertical="center" wrapText="1"/>
    </xf>
    <xf numFmtId="0" fontId="69" fillId="8" borderId="12" xfId="0" applyFont="1" applyFill="1" applyBorder="1" applyAlignment="1">
      <alignment vertical="center" wrapText="1"/>
    </xf>
    <xf numFmtId="171" fontId="69" fillId="8" borderId="10" xfId="61" applyFont="1" applyFill="1" applyBorder="1" applyAlignment="1">
      <alignment horizontal="center" vertical="center" wrapText="1"/>
    </xf>
    <xf numFmtId="0" fontId="4" fillId="0" borderId="10" xfId="0" applyFont="1" applyFill="1" applyBorder="1" applyAlignment="1">
      <alignment horizontal="left" wrapText="1"/>
    </xf>
    <xf numFmtId="206" fontId="71" fillId="0" borderId="34"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203" fontId="4" fillId="0" borderId="11" xfId="0" applyNumberFormat="1" applyFont="1" applyFill="1" applyBorder="1" applyAlignment="1">
      <alignment horizontal="center" vertical="center" wrapText="1"/>
    </xf>
    <xf numFmtId="203" fontId="4"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206" fontId="4" fillId="33" borderId="11" xfId="0" applyNumberFormat="1" applyFont="1" applyFill="1" applyBorder="1" applyAlignment="1">
      <alignment horizontal="center" vertical="center" wrapText="1"/>
    </xf>
    <xf numFmtId="1" fontId="66" fillId="0" borderId="35" xfId="0" applyNumberFormat="1" applyFont="1" applyFill="1" applyBorder="1" applyAlignment="1">
      <alignment horizontal="center" vertical="center" wrapText="1"/>
    </xf>
    <xf numFmtId="9" fontId="70" fillId="0" borderId="36" xfId="124" applyFont="1" applyFill="1" applyBorder="1" applyAlignment="1">
      <alignment horizontal="center" vertical="center" wrapText="1"/>
    </xf>
    <xf numFmtId="1" fontId="66" fillId="0" borderId="10" xfId="0" applyNumberFormat="1" applyFont="1" applyFill="1" applyBorder="1" applyAlignment="1">
      <alignment horizontal="center" vertical="center" wrapText="1"/>
    </xf>
    <xf numFmtId="206" fontId="71" fillId="0" borderId="10" xfId="0" applyNumberFormat="1" applyFont="1" applyFill="1" applyBorder="1" applyAlignment="1">
      <alignment horizontal="center" vertical="center" wrapText="1"/>
    </xf>
    <xf numFmtId="9" fontId="70" fillId="0" borderId="10" xfId="124" applyFont="1" applyFill="1" applyBorder="1" applyAlignment="1">
      <alignment horizontal="center" vertical="center" wrapText="1"/>
    </xf>
    <xf numFmtId="206" fontId="70" fillId="0" borderId="10" xfId="0" applyNumberFormat="1" applyFont="1" applyFill="1" applyBorder="1" applyAlignment="1">
      <alignment/>
    </xf>
    <xf numFmtId="171" fontId="61" fillId="0" borderId="10" xfId="61" applyFont="1" applyFill="1" applyBorder="1" applyAlignment="1">
      <alignment vertical="center"/>
    </xf>
    <xf numFmtId="9" fontId="5" fillId="0" borderId="11" xfId="124" applyFont="1" applyFill="1" applyBorder="1" applyAlignment="1">
      <alignment horizontal="center" vertical="center" wrapText="1"/>
    </xf>
    <xf numFmtId="203" fontId="2" fillId="0" borderId="11" xfId="0" applyNumberFormat="1"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69" fillId="36" borderId="10" xfId="0" applyFont="1" applyFill="1" applyBorder="1" applyAlignment="1">
      <alignment vertical="center" wrapText="1"/>
    </xf>
    <xf numFmtId="0" fontId="69" fillId="36" borderId="37" xfId="0" applyFont="1" applyFill="1" applyBorder="1" applyAlignment="1">
      <alignment vertical="center" wrapText="1"/>
    </xf>
    <xf numFmtId="0" fontId="69" fillId="36" borderId="20" xfId="0" applyFont="1" applyFill="1" applyBorder="1" applyAlignment="1">
      <alignment vertical="center" wrapText="1"/>
    </xf>
    <xf numFmtId="0" fontId="69" fillId="36" borderId="12" xfId="0" applyFont="1" applyFill="1" applyBorder="1" applyAlignment="1">
      <alignment horizontal="center" vertical="center" wrapText="1"/>
    </xf>
    <xf numFmtId="171" fontId="4" fillId="0" borderId="11" xfId="61" applyFont="1" applyFill="1" applyBorder="1" applyAlignment="1">
      <alignment vertical="center" wrapText="1"/>
    </xf>
    <xf numFmtId="171" fontId="4" fillId="0" borderId="11" xfId="61" applyFont="1" applyFill="1" applyBorder="1" applyAlignment="1">
      <alignment horizontal="center" vertical="center" wrapText="1"/>
    </xf>
    <xf numFmtId="206" fontId="69" fillId="34" borderId="38" xfId="0" applyNumberFormat="1" applyFont="1" applyFill="1" applyBorder="1" applyAlignment="1">
      <alignment horizontal="center" vertical="center" wrapText="1"/>
    </xf>
    <xf numFmtId="206" fontId="69" fillId="34" borderId="3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9" fillId="36" borderId="11" xfId="0" applyFont="1" applyFill="1" applyBorder="1" applyAlignment="1">
      <alignment horizontal="center" vertical="center" wrapText="1"/>
    </xf>
    <xf numFmtId="0" fontId="69" fillId="36" borderId="17" xfId="0" applyFont="1" applyFill="1" applyBorder="1" applyAlignment="1">
      <alignment horizontal="center" vertical="center" wrapText="1"/>
    </xf>
    <xf numFmtId="0" fontId="69" fillId="36" borderId="29" xfId="0" applyFont="1" applyFill="1" applyBorder="1" applyAlignment="1">
      <alignment horizontal="center" vertical="center" wrapText="1"/>
    </xf>
    <xf numFmtId="206" fontId="69" fillId="34" borderId="40" xfId="0" applyNumberFormat="1" applyFont="1" applyFill="1" applyBorder="1" applyAlignment="1">
      <alignment horizontal="center" vertical="center" wrapText="1"/>
    </xf>
    <xf numFmtId="206" fontId="69" fillId="34" borderId="41" xfId="0" applyNumberFormat="1" applyFont="1" applyFill="1" applyBorder="1" applyAlignment="1">
      <alignment horizontal="center" vertical="center" wrapText="1"/>
    </xf>
    <xf numFmtId="0" fontId="69" fillId="36" borderId="10" xfId="0" applyFont="1" applyFill="1" applyBorder="1" applyAlignment="1">
      <alignment horizontal="center" vertical="center" wrapText="1"/>
    </xf>
    <xf numFmtId="171" fontId="69" fillId="8" borderId="10" xfId="61" applyFont="1" applyFill="1" applyBorder="1" applyAlignment="1">
      <alignment horizontal="center" vertical="center" wrapText="1"/>
    </xf>
    <xf numFmtId="206" fontId="69" fillId="34" borderId="35" xfId="0" applyNumberFormat="1" applyFont="1" applyFill="1" applyBorder="1" applyAlignment="1">
      <alignment horizontal="center" vertical="center" wrapText="1"/>
    </xf>
    <xf numFmtId="206" fontId="69" fillId="34" borderId="42" xfId="0" applyNumberFormat="1" applyFont="1" applyFill="1" applyBorder="1" applyAlignment="1">
      <alignment horizontal="center" vertical="center" wrapText="1"/>
    </xf>
    <xf numFmtId="206" fontId="69" fillId="34" borderId="43" xfId="0" applyNumberFormat="1" applyFont="1" applyFill="1" applyBorder="1" applyAlignment="1">
      <alignment horizontal="center" vertical="center" wrapText="1"/>
    </xf>
    <xf numFmtId="206" fontId="69" fillId="34" borderId="10" xfId="0" applyNumberFormat="1" applyFont="1" applyFill="1" applyBorder="1" applyAlignment="1">
      <alignment horizontal="center" vertical="center" wrapText="1"/>
    </xf>
    <xf numFmtId="0" fontId="65" fillId="34" borderId="37" xfId="0" applyFont="1" applyFill="1" applyBorder="1" applyAlignment="1">
      <alignment horizontal="center" vertical="center" wrapText="1"/>
    </xf>
    <xf numFmtId="0" fontId="69" fillId="8" borderId="37"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34" borderId="22" xfId="0" applyFont="1" applyFill="1" applyBorder="1" applyAlignment="1">
      <alignment horizontal="center" vertical="center" wrapText="1"/>
    </xf>
    <xf numFmtId="0" fontId="69" fillId="34" borderId="44" xfId="0" applyFont="1" applyFill="1" applyBorder="1" applyAlignment="1">
      <alignment horizontal="center" vertical="center" wrapText="1"/>
    </xf>
    <xf numFmtId="206" fontId="63" fillId="34"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34" borderId="10" xfId="0" applyFont="1" applyFill="1" applyBorder="1" applyAlignment="1">
      <alignment horizontal="center" vertical="center"/>
    </xf>
    <xf numFmtId="0" fontId="63" fillId="34" borderId="10" xfId="0" applyFont="1" applyFill="1" applyBorder="1" applyAlignment="1">
      <alignment horizontal="center" vertical="center" wrapText="1"/>
    </xf>
    <xf numFmtId="206" fontId="63" fillId="0" borderId="10" xfId="0" applyNumberFormat="1" applyFont="1" applyFill="1" applyBorder="1" applyAlignment="1">
      <alignment horizontal="center" vertical="center" wrapText="1"/>
    </xf>
    <xf numFmtId="206" fontId="65" fillId="0" borderId="10" xfId="0" applyNumberFormat="1" applyFont="1" applyFill="1" applyBorder="1" applyAlignment="1">
      <alignment horizontal="center" vertical="center"/>
    </xf>
    <xf numFmtId="206" fontId="65" fillId="0" borderId="10" xfId="0" applyNumberFormat="1" applyFont="1" applyFill="1" applyBorder="1" applyAlignment="1">
      <alignment horizontal="center" vertical="center" wrapText="1"/>
    </xf>
    <xf numFmtId="171" fontId="38" fillId="0" borderId="45" xfId="63" applyFont="1" applyFill="1" applyBorder="1" applyAlignment="1">
      <alignment horizontal="center" vertical="center" wrapText="1"/>
    </xf>
    <xf numFmtId="171" fontId="38" fillId="0" borderId="17" xfId="63" applyFont="1" applyFill="1" applyBorder="1" applyAlignment="1">
      <alignment horizontal="center" vertical="center" wrapText="1"/>
    </xf>
    <xf numFmtId="171" fontId="38" fillId="0" borderId="29" xfId="63" applyFont="1" applyFill="1" applyBorder="1" applyAlignment="1">
      <alignment horizontal="center" vertical="center" wrapText="1"/>
    </xf>
    <xf numFmtId="206" fontId="63" fillId="34" borderId="19" xfId="0" applyNumberFormat="1" applyFont="1" applyFill="1" applyBorder="1" applyAlignment="1">
      <alignment horizontal="center" vertical="center" wrapText="1"/>
    </xf>
    <xf numFmtId="206" fontId="63" fillId="34" borderId="46" xfId="0" applyNumberFormat="1" applyFont="1" applyFill="1" applyBorder="1" applyAlignment="1">
      <alignment horizontal="center" vertical="center" wrapText="1"/>
    </xf>
    <xf numFmtId="206" fontId="63" fillId="34" borderId="47" xfId="0" applyNumberFormat="1" applyFont="1" applyFill="1" applyBorder="1" applyAlignment="1">
      <alignment horizontal="center" vertical="center" wrapText="1"/>
    </xf>
    <xf numFmtId="0" fontId="72" fillId="34" borderId="48" xfId="0" applyFont="1" applyFill="1" applyBorder="1" applyAlignment="1">
      <alignment horizontal="center" vertical="center" wrapText="1"/>
    </xf>
    <xf numFmtId="0" fontId="72" fillId="34" borderId="47"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46" xfId="0" applyFont="1" applyFill="1" applyBorder="1" applyAlignment="1">
      <alignment horizontal="center" vertical="center" wrapText="1"/>
    </xf>
    <xf numFmtId="0" fontId="60" fillId="34" borderId="47"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35" borderId="48" xfId="0" applyFont="1" applyFill="1" applyBorder="1" applyAlignment="1">
      <alignment horizontal="center" vertical="center" wrapText="1"/>
    </xf>
    <xf numFmtId="0" fontId="63" fillId="35" borderId="46" xfId="0" applyFont="1" applyFill="1" applyBorder="1" applyAlignment="1">
      <alignment horizontal="center" vertical="center" wrapText="1"/>
    </xf>
    <xf numFmtId="0" fontId="63" fillId="35" borderId="47"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12" xfId="0" applyFont="1" applyFill="1" applyBorder="1" applyAlignment="1">
      <alignment horizontal="center" vertical="center" wrapText="1"/>
    </xf>
    <xf numFmtId="206" fontId="63" fillId="0" borderId="45" xfId="0" applyNumberFormat="1" applyFont="1" applyFill="1" applyBorder="1" applyAlignment="1">
      <alignment horizontal="center" vertical="center" wrapText="1"/>
    </xf>
    <xf numFmtId="206" fontId="63" fillId="0" borderId="17" xfId="0" applyNumberFormat="1" applyFont="1" applyFill="1" applyBorder="1" applyAlignment="1">
      <alignment horizontal="center" vertical="center" wrapText="1"/>
    </xf>
    <xf numFmtId="206" fontId="63" fillId="0" borderId="29" xfId="0" applyNumberFormat="1" applyFont="1" applyFill="1" applyBorder="1" applyAlignment="1">
      <alignment horizontal="center" vertical="center" wrapText="1"/>
    </xf>
    <xf numFmtId="0" fontId="4" fillId="8" borderId="10" xfId="0" applyFont="1" applyFill="1" applyBorder="1" applyAlignment="1">
      <alignment horizontal="center" wrapText="1"/>
    </xf>
    <xf numFmtId="0" fontId="4" fillId="8" borderId="10" xfId="0" applyFont="1" applyFill="1" applyBorder="1" applyAlignment="1">
      <alignment horizontal="left" vertical="center" wrapText="1"/>
    </xf>
    <xf numFmtId="0" fontId="4" fillId="8" borderId="10" xfId="0" applyFont="1" applyFill="1" applyBorder="1" applyAlignment="1">
      <alignment vertical="center" wrapText="1"/>
    </xf>
    <xf numFmtId="0" fontId="4" fillId="8" borderId="10" xfId="0" applyFont="1" applyFill="1" applyBorder="1" applyAlignment="1">
      <alignment horizontal="left" wrapText="1"/>
    </xf>
    <xf numFmtId="0" fontId="4" fillId="8" borderId="10" xfId="0" applyFont="1" applyFill="1" applyBorder="1" applyAlignment="1">
      <alignment horizontal="center" vertical="center" wrapText="1"/>
    </xf>
    <xf numFmtId="0" fontId="0" fillId="35" borderId="15" xfId="0" applyFill="1" applyBorder="1" applyAlignment="1">
      <alignment horizontal="left" vertical="top" wrapText="1"/>
    </xf>
    <xf numFmtId="0" fontId="0" fillId="35" borderId="18" xfId="0" applyFill="1" applyBorder="1" applyAlignment="1">
      <alignment horizontal="left" vertical="top" wrapText="1"/>
    </xf>
    <xf numFmtId="0" fontId="0" fillId="35" borderId="49" xfId="0" applyFill="1" applyBorder="1" applyAlignment="1">
      <alignment horizontal="left" vertical="top"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10" xfId="47"/>
    <cellStyle name="Euro 2" xfId="48"/>
    <cellStyle name="Euro 3" xfId="49"/>
    <cellStyle name="Euro 4" xfId="50"/>
    <cellStyle name="Euro 5" xfId="51"/>
    <cellStyle name="Euro 6" xfId="52"/>
    <cellStyle name="Euro 7" xfId="53"/>
    <cellStyle name="Euro 8" xfId="54"/>
    <cellStyle name="Euro 9" xfId="55"/>
    <cellStyle name="Hyperlink" xfId="56"/>
    <cellStyle name="Hipervínculo 2" xfId="57"/>
    <cellStyle name="Hipervínculo 3" xfId="58"/>
    <cellStyle name="Followed Hyperlink" xfId="59"/>
    <cellStyle name="Incorrecto" xfId="60"/>
    <cellStyle name="Comma" xfId="61"/>
    <cellStyle name="Comma [0]" xfId="62"/>
    <cellStyle name="Millares 10" xfId="63"/>
    <cellStyle name="Millares 11" xfId="64"/>
    <cellStyle name="Millares 11 2" xfId="65"/>
    <cellStyle name="Millares 12" xfId="66"/>
    <cellStyle name="Millares 13" xfId="67"/>
    <cellStyle name="Millares 14" xfId="68"/>
    <cellStyle name="Millares 14 2" xfId="69"/>
    <cellStyle name="Millares 15" xfId="70"/>
    <cellStyle name="Millares 16" xfId="71"/>
    <cellStyle name="Millares 2" xfId="72"/>
    <cellStyle name="Millares 2 13" xfId="73"/>
    <cellStyle name="Millares 2 2" xfId="74"/>
    <cellStyle name="Millares 2 2 2" xfId="75"/>
    <cellStyle name="Millares 2 3" xfId="76"/>
    <cellStyle name="Millares 2 3 2" xfId="77"/>
    <cellStyle name="Millares 2 3 3" xfId="78"/>
    <cellStyle name="Millares 2 3 4" xfId="79"/>
    <cellStyle name="Millares 2 3 5" xfId="80"/>
    <cellStyle name="Millares 2 4" xfId="81"/>
    <cellStyle name="Millares 2 5" xfId="82"/>
    <cellStyle name="Millares 2 6" xfId="83"/>
    <cellStyle name="Millares 2 7" xfId="84"/>
    <cellStyle name="Millares 2 8" xfId="85"/>
    <cellStyle name="Millares 3" xfId="86"/>
    <cellStyle name="Millares 3 2" xfId="87"/>
    <cellStyle name="Millares 3 3" xfId="88"/>
    <cellStyle name="Millares 3 4" xfId="89"/>
    <cellStyle name="Millares 3 5" xfId="90"/>
    <cellStyle name="Millares 3 6" xfId="91"/>
    <cellStyle name="Millares 4" xfId="92"/>
    <cellStyle name="Millares 5" xfId="93"/>
    <cellStyle name="Millares 5 2" xfId="94"/>
    <cellStyle name="Millares 6" xfId="95"/>
    <cellStyle name="Millares 6 2" xfId="96"/>
    <cellStyle name="Millares 7" xfId="97"/>
    <cellStyle name="Millares 8" xfId="98"/>
    <cellStyle name="Millares 8 2" xfId="99"/>
    <cellStyle name="Millares 9" xfId="100"/>
    <cellStyle name="Millares 9 2" xfId="101"/>
    <cellStyle name="Millares 9 3" xfId="102"/>
    <cellStyle name="Currency" xfId="103"/>
    <cellStyle name="Currency [0]" xfId="104"/>
    <cellStyle name="Moneda 2" xfId="105"/>
    <cellStyle name="Moneda 2 2" xfId="106"/>
    <cellStyle name="Moneda 3" xfId="107"/>
    <cellStyle name="Moneda 4" xfId="108"/>
    <cellStyle name="Moneda 8" xfId="109"/>
    <cellStyle name="Moneda 9" xfId="110"/>
    <cellStyle name="Neutral" xfId="111"/>
    <cellStyle name="Normal 2" xfId="112"/>
    <cellStyle name="Normal 2 13" xfId="113"/>
    <cellStyle name="Normal 2 2" xfId="114"/>
    <cellStyle name="Normal 2 3" xfId="115"/>
    <cellStyle name="Normal 2 4" xfId="116"/>
    <cellStyle name="Normal 2 5" xfId="117"/>
    <cellStyle name="Normal 2 6" xfId="118"/>
    <cellStyle name="Normal 3" xfId="119"/>
    <cellStyle name="Normal 3 2" xfId="120"/>
    <cellStyle name="Normal 4" xfId="121"/>
    <cellStyle name="Normal 5" xfId="122"/>
    <cellStyle name="Notas" xfId="123"/>
    <cellStyle name="Percent" xfId="124"/>
    <cellStyle name="Porcentual 10" xfId="125"/>
    <cellStyle name="Porcentual 11" xfId="126"/>
    <cellStyle name="Porcentual 12" xfId="127"/>
    <cellStyle name="Porcentual 2" xfId="128"/>
    <cellStyle name="Porcentual 2 2" xfId="129"/>
    <cellStyle name="Porcentual 3" xfId="130"/>
    <cellStyle name="Porcentual 4" xfId="131"/>
    <cellStyle name="Porcentual 5" xfId="132"/>
    <cellStyle name="Porcentual 5 2" xfId="133"/>
    <cellStyle name="Porcentual 6" xfId="134"/>
    <cellStyle name="Porcentual 7" xfId="135"/>
    <cellStyle name="Porcentual 7 2" xfId="136"/>
    <cellStyle name="Porcentual 8" xfId="137"/>
    <cellStyle name="Porcentual 9"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2\Datos%202010\Users\ralvarado\AppData\Local\Microsoft\Windows\Temporary%20Internet%20Files\Content.Outlook\7888EMV8\Formulario%20POI%20%20INFORMATIC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ática 1"/>
      <sheetName val="Listas"/>
      <sheetName val="Meta 2"/>
      <sheetName val="Meta 3"/>
      <sheetName val="Meta 4"/>
      <sheetName val="Meta 5"/>
      <sheetName val="Meta 6"/>
      <sheetName val="Meta 7"/>
      <sheetName val="Meta 8"/>
      <sheetName val="Meta 9"/>
      <sheetName val="Meta 10"/>
      <sheetName val="Informática_1"/>
      <sheetName val="Meta_2"/>
      <sheetName val="Meta_3"/>
      <sheetName val="Meta_4"/>
      <sheetName val="Meta_5"/>
      <sheetName val="Meta_6"/>
      <sheetName val="Meta_7"/>
      <sheetName val="Meta_8"/>
      <sheetName val="Meta_9"/>
      <sheetName val="Meta_10"/>
      <sheetName val="Informática_11"/>
      <sheetName val="Meta_21"/>
      <sheetName val="Meta_31"/>
      <sheetName val="Meta_41"/>
      <sheetName val="Meta_51"/>
      <sheetName val="Meta_61"/>
      <sheetName val="Meta_71"/>
      <sheetName val="Meta_81"/>
      <sheetName val="Meta_91"/>
      <sheetName val="Meta_101"/>
      <sheetName val="Informática_12"/>
      <sheetName val="Meta_22"/>
      <sheetName val="Meta_32"/>
      <sheetName val="Meta_42"/>
      <sheetName val="Meta_52"/>
      <sheetName val="Meta_62"/>
      <sheetName val="Meta_72"/>
      <sheetName val="Meta_82"/>
      <sheetName val="Meta_92"/>
      <sheetName val="Meta_102"/>
      <sheetName val="Informática_13"/>
      <sheetName val="Meta_23"/>
      <sheetName val="Meta_33"/>
      <sheetName val="Meta_43"/>
      <sheetName val="Meta_53"/>
      <sheetName val="Meta_63"/>
      <sheetName val="Meta_73"/>
      <sheetName val="Meta_83"/>
      <sheetName val="Meta_93"/>
      <sheetName val="Meta_103"/>
      <sheetName val="Informática_14"/>
      <sheetName val="Meta_24"/>
      <sheetName val="Meta_34"/>
      <sheetName val="Meta_44"/>
      <sheetName val="Meta_54"/>
      <sheetName val="Meta_64"/>
      <sheetName val="Meta_74"/>
      <sheetName val="Meta_84"/>
      <sheetName val="Meta_94"/>
      <sheetName val="Meta_104"/>
      <sheetName val="Informática_15"/>
      <sheetName val="Meta_25"/>
      <sheetName val="Meta_35"/>
      <sheetName val="Meta_45"/>
      <sheetName val="Meta_55"/>
      <sheetName val="Meta_65"/>
      <sheetName val="Meta_75"/>
      <sheetName val="Meta_85"/>
      <sheetName val="Meta_95"/>
      <sheetName val="Meta_105"/>
      <sheetName val="Informática_16"/>
      <sheetName val="Meta_26"/>
      <sheetName val="Meta_36"/>
      <sheetName val="Meta_46"/>
      <sheetName val="Meta_56"/>
      <sheetName val="Meta_66"/>
      <sheetName val="Meta_76"/>
      <sheetName val="Meta_86"/>
      <sheetName val="Meta_96"/>
      <sheetName val="Meta_106"/>
      <sheetName val="Informática_17"/>
      <sheetName val="Meta_27"/>
      <sheetName val="Meta_37"/>
      <sheetName val="Meta_47"/>
      <sheetName val="Meta_57"/>
      <sheetName val="Meta_67"/>
      <sheetName val="Meta_77"/>
      <sheetName val="Meta_87"/>
      <sheetName val="Meta_97"/>
      <sheetName val="Meta_107"/>
      <sheetName val="Informática_18"/>
      <sheetName val="Meta_28"/>
      <sheetName val="Meta_38"/>
      <sheetName val="Meta_48"/>
      <sheetName val="Meta_58"/>
      <sheetName val="Meta_68"/>
      <sheetName val="Meta_78"/>
      <sheetName val="Meta_88"/>
      <sheetName val="Meta_98"/>
      <sheetName val="Meta_108"/>
      <sheetName val="Informática_19"/>
      <sheetName val="Meta_29"/>
      <sheetName val="Meta_39"/>
      <sheetName val="Meta_49"/>
      <sheetName val="Meta_59"/>
      <sheetName val="Meta_69"/>
      <sheetName val="Meta_79"/>
      <sheetName val="Meta_89"/>
      <sheetName val="Meta_99"/>
      <sheetName val="Meta_109"/>
      <sheetName val="Informática_110"/>
      <sheetName val="Meta_210"/>
      <sheetName val="Meta_310"/>
      <sheetName val="Meta_410"/>
      <sheetName val="Meta_510"/>
      <sheetName val="Meta_610"/>
      <sheetName val="Meta_710"/>
      <sheetName val="Meta_810"/>
      <sheetName val="Meta_910"/>
      <sheetName val="Meta_1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24997000396251678"/>
  </sheetPr>
  <dimension ref="B2:BG60"/>
  <sheetViews>
    <sheetView tabSelected="1" zoomScale="70" zoomScaleNormal="70" zoomScalePageLayoutView="0" workbookViewId="0" topLeftCell="C1">
      <selection activeCell="C4" sqref="C4:H11"/>
    </sheetView>
  </sheetViews>
  <sheetFormatPr defaultColWidth="19.28125" defaultRowHeight="15"/>
  <cols>
    <col min="1" max="1" width="2.8515625" style="1" customWidth="1"/>
    <col min="2" max="2" width="20.7109375" style="1" customWidth="1"/>
    <col min="3" max="3" width="20.421875" style="1" customWidth="1"/>
    <col min="4" max="4" width="27.00390625" style="1" customWidth="1"/>
    <col min="5" max="5" width="26.7109375" style="1" customWidth="1"/>
    <col min="6" max="6" width="29.00390625" style="52" customWidth="1"/>
    <col min="7" max="7" width="26.57421875" style="52" customWidth="1"/>
    <col min="8" max="8" width="19.28125" style="52" customWidth="1"/>
    <col min="9" max="9" width="15.57421875" style="1" customWidth="1"/>
    <col min="10" max="10" width="16.421875" style="1" customWidth="1"/>
    <col min="11" max="11" width="22.00390625" style="1" customWidth="1"/>
    <col min="12" max="12" width="14.7109375" style="1" hidden="1" customWidth="1"/>
    <col min="13" max="13" width="14.28125" style="1" hidden="1" customWidth="1"/>
    <col min="14" max="14" width="17.7109375" style="1" hidden="1" customWidth="1"/>
    <col min="15" max="15" width="8.57421875" style="1" hidden="1" customWidth="1"/>
    <col min="16" max="16" width="17.7109375" style="1" hidden="1" customWidth="1"/>
    <col min="17" max="17" width="8.57421875" style="1" hidden="1" customWidth="1"/>
    <col min="18" max="18" width="22.7109375" style="1" customWidth="1"/>
    <col min="19" max="23" width="16.28125" style="1" customWidth="1"/>
    <col min="24" max="24" width="28.57421875" style="1" customWidth="1"/>
    <col min="25" max="25" width="22.7109375" style="5" customWidth="1"/>
    <col min="26" max="26" width="33.00390625" style="1" bestFit="1" customWidth="1"/>
    <col min="27" max="27" width="18.28125" style="47" hidden="1" customWidth="1"/>
    <col min="28" max="28" width="15.421875" style="5" hidden="1" customWidth="1"/>
    <col min="29" max="35" width="14.421875" style="5" hidden="1" customWidth="1"/>
    <col min="36" max="36" width="14.28125" style="5" hidden="1" customWidth="1"/>
    <col min="37" max="37" width="14.421875" style="5" hidden="1" customWidth="1"/>
    <col min="38" max="39" width="14.421875" style="1" hidden="1" customWidth="1"/>
    <col min="40" max="40" width="15.421875" style="1" hidden="1" customWidth="1"/>
    <col min="41" max="41" width="14.57421875" style="1" hidden="1" customWidth="1"/>
    <col min="42" max="42" width="14.421875" style="1" hidden="1" customWidth="1"/>
    <col min="43" max="43" width="16.140625" style="1" hidden="1" customWidth="1"/>
    <col min="44" max="44" width="14.421875" style="1" hidden="1" customWidth="1"/>
    <col min="45" max="45" width="15.7109375" style="1" hidden="1" customWidth="1"/>
    <col min="46" max="52" width="14.421875" style="1" hidden="1" customWidth="1"/>
    <col min="53" max="53" width="15.7109375" style="1" hidden="1" customWidth="1"/>
    <col min="54" max="54" width="21.421875" style="1" hidden="1" customWidth="1"/>
    <col min="55" max="55" width="19.28125" style="1" hidden="1" customWidth="1"/>
    <col min="56" max="56" width="18.28125" style="55" customWidth="1"/>
    <col min="57" max="57" width="27.7109375" style="55" customWidth="1"/>
    <col min="58" max="58" width="35.00390625" style="55" customWidth="1"/>
    <col min="59" max="59" width="20.421875" style="1" bestFit="1" customWidth="1"/>
    <col min="60" max="60" width="19.421875" style="1" bestFit="1" customWidth="1"/>
    <col min="61" max="61" width="24.28125" style="1" customWidth="1"/>
    <col min="62" max="62" width="27.140625" style="1" customWidth="1"/>
    <col min="63" max="63" width="25.28125" style="1" customWidth="1"/>
    <col min="64" max="64" width="22.140625" style="1" bestFit="1" customWidth="1"/>
    <col min="65" max="65" width="19.28125" style="1" customWidth="1"/>
    <col min="66" max="66" width="22.140625" style="1" bestFit="1" customWidth="1"/>
    <col min="67" max="16384" width="19.28125" style="1" customWidth="1"/>
  </cols>
  <sheetData>
    <row r="2" ht="12">
      <c r="AJ2" s="5">
        <f>+Y7/11</f>
        <v>0</v>
      </c>
    </row>
    <row r="4" spans="2:58" ht="24" customHeight="1">
      <c r="B4" s="130" t="s">
        <v>93</v>
      </c>
      <c r="C4" s="130" t="s">
        <v>69</v>
      </c>
      <c r="D4" s="130" t="s">
        <v>94</v>
      </c>
      <c r="E4" s="130" t="s">
        <v>95</v>
      </c>
      <c r="F4" s="130" t="s">
        <v>96</v>
      </c>
      <c r="G4" s="130" t="s">
        <v>97</v>
      </c>
      <c r="H4" s="130" t="s">
        <v>107</v>
      </c>
      <c r="I4" s="130" t="s">
        <v>63</v>
      </c>
      <c r="J4" s="130" t="s">
        <v>73</v>
      </c>
      <c r="K4" s="130" t="s">
        <v>72</v>
      </c>
      <c r="L4" s="117" t="s">
        <v>90</v>
      </c>
      <c r="M4" s="118"/>
      <c r="N4" s="118"/>
      <c r="O4" s="118"/>
      <c r="P4" s="118"/>
      <c r="Q4" s="118"/>
      <c r="R4" s="130" t="s">
        <v>128</v>
      </c>
      <c r="S4" s="130" t="s">
        <v>129</v>
      </c>
      <c r="T4" s="130" t="s">
        <v>130</v>
      </c>
      <c r="U4" s="130" t="s">
        <v>134</v>
      </c>
      <c r="V4" s="130" t="s">
        <v>138</v>
      </c>
      <c r="W4" s="130" t="s">
        <v>143</v>
      </c>
      <c r="X4" s="119" t="s">
        <v>90</v>
      </c>
      <c r="Y4" s="125" t="s">
        <v>111</v>
      </c>
      <c r="Z4" s="125" t="s">
        <v>112</v>
      </c>
      <c r="AA4" s="72" t="s">
        <v>75</v>
      </c>
      <c r="AB4" s="134" t="s">
        <v>41</v>
      </c>
      <c r="AC4" s="135"/>
      <c r="AD4" s="135"/>
      <c r="AE4" s="135"/>
      <c r="AF4" s="135"/>
      <c r="AG4" s="135"/>
      <c r="AH4" s="135"/>
      <c r="AI4" s="135"/>
      <c r="AJ4" s="135"/>
      <c r="AK4" s="135"/>
      <c r="AL4" s="135"/>
      <c r="AM4" s="135"/>
      <c r="AN4" s="73"/>
      <c r="AO4" s="134" t="s">
        <v>60</v>
      </c>
      <c r="AP4" s="135"/>
      <c r="AQ4" s="135"/>
      <c r="AR4" s="135"/>
      <c r="AS4" s="135"/>
      <c r="AT4" s="135"/>
      <c r="AU4" s="135"/>
      <c r="AV4" s="135"/>
      <c r="AW4" s="135"/>
      <c r="AX4" s="135"/>
      <c r="AY4" s="135"/>
      <c r="AZ4" s="135"/>
      <c r="BA4" s="73"/>
      <c r="BB4" s="139" t="s">
        <v>43</v>
      </c>
      <c r="BC4" s="74"/>
      <c r="BD4" s="131" t="s">
        <v>116</v>
      </c>
      <c r="BE4" s="136" t="s">
        <v>43</v>
      </c>
      <c r="BF4" s="136" t="s">
        <v>126</v>
      </c>
    </row>
    <row r="5" spans="2:58" ht="12.75" customHeight="1">
      <c r="B5" s="130"/>
      <c r="C5" s="130"/>
      <c r="D5" s="130"/>
      <c r="E5" s="130"/>
      <c r="F5" s="130"/>
      <c r="G5" s="130"/>
      <c r="H5" s="130"/>
      <c r="I5" s="130"/>
      <c r="J5" s="130"/>
      <c r="K5" s="130"/>
      <c r="L5" s="116" t="s">
        <v>105</v>
      </c>
      <c r="M5" s="116"/>
      <c r="N5" s="116"/>
      <c r="O5" s="116"/>
      <c r="P5" s="116"/>
      <c r="Q5" s="116"/>
      <c r="R5" s="130"/>
      <c r="S5" s="130"/>
      <c r="T5" s="130"/>
      <c r="U5" s="130"/>
      <c r="V5" s="130"/>
      <c r="W5" s="130"/>
      <c r="X5" s="115" t="s">
        <v>127</v>
      </c>
      <c r="Y5" s="126"/>
      <c r="Z5" s="126"/>
      <c r="AA5" s="75">
        <v>2020</v>
      </c>
      <c r="AB5" s="128" t="s">
        <v>29</v>
      </c>
      <c r="AC5" s="122" t="s">
        <v>30</v>
      </c>
      <c r="AD5" s="122" t="s">
        <v>31</v>
      </c>
      <c r="AE5" s="122" t="s">
        <v>32</v>
      </c>
      <c r="AF5" s="132" t="s">
        <v>33</v>
      </c>
      <c r="AG5" s="76"/>
      <c r="AH5" s="76"/>
      <c r="AI5" s="76"/>
      <c r="AJ5" s="76"/>
      <c r="AK5" s="76"/>
      <c r="AL5" s="76"/>
      <c r="AM5" s="76"/>
      <c r="AN5" s="77"/>
      <c r="AO5" s="78"/>
      <c r="AP5" s="76"/>
      <c r="AQ5" s="76"/>
      <c r="AR5" s="76"/>
      <c r="AS5" s="76"/>
      <c r="AT5" s="76"/>
      <c r="AU5" s="76"/>
      <c r="AV5" s="76"/>
      <c r="AW5" s="76"/>
      <c r="AX5" s="76"/>
      <c r="AY5" s="76"/>
      <c r="AZ5" s="76"/>
      <c r="BA5" s="77"/>
      <c r="BB5" s="139"/>
      <c r="BC5" s="74"/>
      <c r="BD5" s="131"/>
      <c r="BE5" s="136"/>
      <c r="BF5" s="136"/>
    </row>
    <row r="6" spans="2:58" ht="25.5" customHeight="1" thickBot="1">
      <c r="B6" s="130"/>
      <c r="C6" s="130"/>
      <c r="D6" s="130"/>
      <c r="E6" s="130"/>
      <c r="F6" s="130"/>
      <c r="G6" s="130"/>
      <c r="H6" s="130"/>
      <c r="I6" s="130"/>
      <c r="J6" s="130"/>
      <c r="K6" s="130"/>
      <c r="L6" s="71" t="s">
        <v>4</v>
      </c>
      <c r="M6" s="71" t="s">
        <v>3</v>
      </c>
      <c r="N6" s="71" t="s">
        <v>24</v>
      </c>
      <c r="O6" s="71" t="s">
        <v>70</v>
      </c>
      <c r="P6" s="71" t="s">
        <v>25</v>
      </c>
      <c r="Q6" s="71" t="s">
        <v>70</v>
      </c>
      <c r="R6" s="130"/>
      <c r="S6" s="130"/>
      <c r="T6" s="130"/>
      <c r="U6" s="130"/>
      <c r="V6" s="130"/>
      <c r="W6" s="130"/>
      <c r="X6" s="115" t="s">
        <v>91</v>
      </c>
      <c r="Y6" s="127"/>
      <c r="Z6" s="127"/>
      <c r="AA6" s="79" t="s">
        <v>74</v>
      </c>
      <c r="AB6" s="129"/>
      <c r="AC6" s="123"/>
      <c r="AD6" s="123"/>
      <c r="AE6" s="123"/>
      <c r="AF6" s="133"/>
      <c r="AG6" s="80" t="s">
        <v>34</v>
      </c>
      <c r="AH6" s="80" t="s">
        <v>35</v>
      </c>
      <c r="AI6" s="80" t="s">
        <v>36</v>
      </c>
      <c r="AJ6" s="80" t="s">
        <v>37</v>
      </c>
      <c r="AK6" s="80" t="s">
        <v>38</v>
      </c>
      <c r="AL6" s="80" t="s">
        <v>39</v>
      </c>
      <c r="AM6" s="80" t="s">
        <v>40</v>
      </c>
      <c r="AN6" s="81" t="s">
        <v>42</v>
      </c>
      <c r="AO6" s="82" t="s">
        <v>29</v>
      </c>
      <c r="AP6" s="80" t="s">
        <v>30</v>
      </c>
      <c r="AQ6" s="80" t="s">
        <v>31</v>
      </c>
      <c r="AR6" s="80" t="s">
        <v>32</v>
      </c>
      <c r="AS6" s="80" t="s">
        <v>33</v>
      </c>
      <c r="AT6" s="80" t="s">
        <v>34</v>
      </c>
      <c r="AU6" s="80" t="s">
        <v>35</v>
      </c>
      <c r="AV6" s="80" t="s">
        <v>36</v>
      </c>
      <c r="AW6" s="80" t="s">
        <v>37</v>
      </c>
      <c r="AX6" s="80" t="s">
        <v>38</v>
      </c>
      <c r="AY6" s="80" t="s">
        <v>39</v>
      </c>
      <c r="AZ6" s="80" t="s">
        <v>40</v>
      </c>
      <c r="BA6" s="81" t="s">
        <v>42</v>
      </c>
      <c r="BB6" s="140"/>
      <c r="BC6" s="74"/>
      <c r="BD6" s="98" t="s">
        <v>110</v>
      </c>
      <c r="BE6" s="136"/>
      <c r="BF6" s="136"/>
    </row>
    <row r="7" spans="2:58" ht="84">
      <c r="B7" s="124" t="s">
        <v>76</v>
      </c>
      <c r="C7" s="124" t="s">
        <v>109</v>
      </c>
      <c r="D7" s="83" t="s">
        <v>113</v>
      </c>
      <c r="E7" s="84" t="s">
        <v>104</v>
      </c>
      <c r="F7" s="64" t="s">
        <v>106</v>
      </c>
      <c r="G7" s="64" t="s">
        <v>102</v>
      </c>
      <c r="H7" s="99" t="s">
        <v>103</v>
      </c>
      <c r="I7" s="63" t="s">
        <v>85</v>
      </c>
      <c r="J7" s="63" t="s">
        <v>85</v>
      </c>
      <c r="K7" s="63" t="s">
        <v>85</v>
      </c>
      <c r="L7" s="70">
        <v>0.5</v>
      </c>
      <c r="M7" s="70">
        <v>0.5</v>
      </c>
      <c r="N7" s="65"/>
      <c r="O7" s="66">
        <v>0.25</v>
      </c>
      <c r="P7" s="65"/>
      <c r="Q7" s="66">
        <v>0.25</v>
      </c>
      <c r="R7" s="66"/>
      <c r="S7" s="66"/>
      <c r="T7" s="66"/>
      <c r="U7" s="66"/>
      <c r="V7" s="66"/>
      <c r="W7" s="66"/>
      <c r="X7" s="67">
        <v>0</v>
      </c>
      <c r="Y7" s="68">
        <v>0</v>
      </c>
      <c r="Z7" s="67">
        <v>34473528.666666664</v>
      </c>
      <c r="AA7" s="54" t="e">
        <f>+#REF!+#REF!+O7+Q7</f>
        <v>#REF!</v>
      </c>
      <c r="AB7" s="85"/>
      <c r="AC7" s="86"/>
      <c r="AD7" s="86"/>
      <c r="AE7" s="86"/>
      <c r="AF7" s="86"/>
      <c r="AG7" s="86"/>
      <c r="AH7" s="86"/>
      <c r="AI7" s="86"/>
      <c r="AJ7" s="86"/>
      <c r="AK7" s="86"/>
      <c r="AL7" s="86"/>
      <c r="AM7" s="86"/>
      <c r="AN7" s="87"/>
      <c r="AO7" s="88"/>
      <c r="AP7" s="86"/>
      <c r="AQ7" s="86"/>
      <c r="AR7" s="86"/>
      <c r="AS7" s="86"/>
      <c r="AT7" s="86"/>
      <c r="AU7" s="86"/>
      <c r="AV7" s="86"/>
      <c r="AW7" s="86"/>
      <c r="AX7" s="86"/>
      <c r="AY7" s="86"/>
      <c r="AZ7" s="86"/>
      <c r="BA7" s="87">
        <f>SUM(AO7:AZ7)</f>
        <v>0</v>
      </c>
      <c r="BB7" s="89" t="e">
        <f>+BA7/Y7</f>
        <v>#DIV/0!</v>
      </c>
      <c r="BC7" s="90"/>
      <c r="BD7" s="67">
        <v>34473528.666666664</v>
      </c>
      <c r="BE7" s="112"/>
      <c r="BF7" s="112"/>
    </row>
    <row r="8" spans="2:58" ht="106.5" customHeight="1">
      <c r="B8" s="124"/>
      <c r="C8" s="124"/>
      <c r="D8" s="91" t="s">
        <v>114</v>
      </c>
      <c r="E8" s="84" t="s">
        <v>117</v>
      </c>
      <c r="F8" s="64" t="s">
        <v>99</v>
      </c>
      <c r="G8" s="64" t="s">
        <v>98</v>
      </c>
      <c r="H8" s="64" t="s">
        <v>108</v>
      </c>
      <c r="I8" s="63" t="s">
        <v>85</v>
      </c>
      <c r="J8" s="63" t="s">
        <v>85</v>
      </c>
      <c r="K8" s="63" t="s">
        <v>85</v>
      </c>
      <c r="L8" s="70">
        <v>0.5</v>
      </c>
      <c r="M8" s="70">
        <v>0.5</v>
      </c>
      <c r="N8" s="65"/>
      <c r="O8" s="69"/>
      <c r="P8" s="65"/>
      <c r="Q8" s="69"/>
      <c r="R8" s="69"/>
      <c r="S8" s="69"/>
      <c r="T8" s="69"/>
      <c r="U8" s="69"/>
      <c r="V8" s="69"/>
      <c r="W8" s="69"/>
      <c r="X8" s="67">
        <v>0</v>
      </c>
      <c r="Y8" s="68">
        <v>0</v>
      </c>
      <c r="Z8" s="67">
        <v>34473528.666666664</v>
      </c>
      <c r="AA8" s="54" t="e">
        <f>+#REF!+#REF!+O8+Q8</f>
        <v>#REF!</v>
      </c>
      <c r="AB8" s="92"/>
      <c r="AC8" s="93"/>
      <c r="AD8" s="93"/>
      <c r="AE8" s="93"/>
      <c r="AF8" s="93"/>
      <c r="AG8" s="93"/>
      <c r="AH8" s="93"/>
      <c r="AI8" s="93"/>
      <c r="AJ8" s="93"/>
      <c r="AK8" s="93"/>
      <c r="AL8" s="93"/>
      <c r="AM8" s="93"/>
      <c r="AN8" s="87"/>
      <c r="AO8" s="94"/>
      <c r="AP8" s="93"/>
      <c r="AQ8" s="93"/>
      <c r="AR8" s="93"/>
      <c r="AS8" s="93"/>
      <c r="AT8" s="93"/>
      <c r="AU8" s="93"/>
      <c r="AV8" s="93"/>
      <c r="AW8" s="93"/>
      <c r="AX8" s="93"/>
      <c r="AY8" s="93"/>
      <c r="AZ8" s="93"/>
      <c r="BA8" s="87"/>
      <c r="BB8" s="89"/>
      <c r="BC8" s="90"/>
      <c r="BD8" s="67">
        <v>34473528.666666664</v>
      </c>
      <c r="BE8" s="112"/>
      <c r="BF8" s="112"/>
    </row>
    <row r="9" spans="2:58" ht="120.75" customHeight="1">
      <c r="B9" s="124"/>
      <c r="C9" s="124"/>
      <c r="D9" s="124" t="s">
        <v>101</v>
      </c>
      <c r="E9" s="124" t="s">
        <v>99</v>
      </c>
      <c r="F9" s="124" t="s">
        <v>99</v>
      </c>
      <c r="G9" s="64" t="s">
        <v>100</v>
      </c>
      <c r="H9" s="64" t="s">
        <v>118</v>
      </c>
      <c r="I9" s="101" t="s">
        <v>121</v>
      </c>
      <c r="J9" s="101" t="s">
        <v>92</v>
      </c>
      <c r="K9" s="101" t="s">
        <v>86</v>
      </c>
      <c r="L9" s="102">
        <v>679016603.82</v>
      </c>
      <c r="M9" s="102">
        <v>0</v>
      </c>
      <c r="N9" s="103"/>
      <c r="O9" s="104"/>
      <c r="P9" s="103"/>
      <c r="Q9" s="104"/>
      <c r="R9" s="102">
        <v>1722659950.27</v>
      </c>
      <c r="S9" s="120">
        <v>1338065950.27</v>
      </c>
      <c r="T9" s="120" t="s">
        <v>132</v>
      </c>
      <c r="U9" s="120" t="s">
        <v>135</v>
      </c>
      <c r="V9" s="121" t="s">
        <v>139</v>
      </c>
      <c r="W9" s="121" t="s">
        <v>140</v>
      </c>
      <c r="X9" s="102">
        <f>+L9+M9</f>
        <v>679016603.82</v>
      </c>
      <c r="Y9" s="105">
        <f>+X9</f>
        <v>679016603.82</v>
      </c>
      <c r="Z9" s="102">
        <v>34473528.666666664</v>
      </c>
      <c r="AA9" s="106"/>
      <c r="AB9" s="92"/>
      <c r="AC9" s="93"/>
      <c r="AD9" s="93"/>
      <c r="AE9" s="93"/>
      <c r="AF9" s="93"/>
      <c r="AG9" s="93"/>
      <c r="AH9" s="93"/>
      <c r="AI9" s="93"/>
      <c r="AJ9" s="93"/>
      <c r="AK9" s="93"/>
      <c r="AL9" s="93"/>
      <c r="AM9" s="93"/>
      <c r="AN9" s="100"/>
      <c r="AO9" s="94"/>
      <c r="AP9" s="93"/>
      <c r="AQ9" s="93"/>
      <c r="AR9" s="93"/>
      <c r="AS9" s="93"/>
      <c r="AT9" s="93"/>
      <c r="AU9" s="93"/>
      <c r="AV9" s="93"/>
      <c r="AW9" s="93"/>
      <c r="AX9" s="93"/>
      <c r="AY9" s="93"/>
      <c r="AZ9" s="93"/>
      <c r="BA9" s="100"/>
      <c r="BB9" s="107"/>
      <c r="BC9" s="90"/>
      <c r="BD9" s="102">
        <f>Y9+Z9</f>
        <v>713490132.4866667</v>
      </c>
      <c r="BE9" s="114">
        <v>679016603.82</v>
      </c>
      <c r="BF9" s="113">
        <f>+BE9/X9</f>
        <v>1</v>
      </c>
    </row>
    <row r="10" spans="2:58" ht="84">
      <c r="B10" s="124"/>
      <c r="C10" s="124"/>
      <c r="D10" s="124"/>
      <c r="E10" s="124"/>
      <c r="F10" s="124"/>
      <c r="G10" s="64" t="s">
        <v>119</v>
      </c>
      <c r="H10" s="64" t="s">
        <v>123</v>
      </c>
      <c r="I10" s="63" t="s">
        <v>120</v>
      </c>
      <c r="J10" s="63" t="s">
        <v>125</v>
      </c>
      <c r="K10" s="63" t="s">
        <v>86</v>
      </c>
      <c r="L10" s="67">
        <v>58196556</v>
      </c>
      <c r="M10" s="67"/>
      <c r="N10" s="65"/>
      <c r="O10" s="69"/>
      <c r="P10" s="65"/>
      <c r="Q10" s="66">
        <v>1</v>
      </c>
      <c r="R10" s="102">
        <v>224105856</v>
      </c>
      <c r="S10" s="102">
        <v>224105856</v>
      </c>
      <c r="T10" s="102" t="s">
        <v>133</v>
      </c>
      <c r="U10" s="102" t="s">
        <v>136</v>
      </c>
      <c r="V10" s="121" t="s">
        <v>139</v>
      </c>
      <c r="W10" s="121" t="s">
        <v>141</v>
      </c>
      <c r="X10" s="67">
        <f>+L10</f>
        <v>58196556</v>
      </c>
      <c r="Y10" s="68">
        <f>+X10</f>
        <v>58196556</v>
      </c>
      <c r="Z10" s="67">
        <f>+Z9</f>
        <v>34473528.666666664</v>
      </c>
      <c r="AA10" s="108"/>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10"/>
      <c r="BC10" s="111"/>
      <c r="BD10" s="67">
        <f>+Y10+Z10</f>
        <v>92670084.66666666</v>
      </c>
      <c r="BE10" s="114">
        <v>58196556</v>
      </c>
      <c r="BF10" s="113">
        <f>+BE10/X10</f>
        <v>1</v>
      </c>
    </row>
    <row r="11" spans="2:58" ht="120.75" customHeight="1">
      <c r="B11" s="124"/>
      <c r="C11" s="124"/>
      <c r="D11" s="124"/>
      <c r="E11" s="124"/>
      <c r="F11" s="124"/>
      <c r="G11" s="64" t="s">
        <v>122</v>
      </c>
      <c r="H11" s="64" t="s">
        <v>123</v>
      </c>
      <c r="I11" s="63" t="s">
        <v>120</v>
      </c>
      <c r="J11" s="63" t="s">
        <v>125</v>
      </c>
      <c r="K11" s="63" t="s">
        <v>86</v>
      </c>
      <c r="L11" s="67">
        <v>90329927.87</v>
      </c>
      <c r="M11" s="67"/>
      <c r="N11" s="65"/>
      <c r="O11" s="69"/>
      <c r="P11" s="65"/>
      <c r="Q11" s="66">
        <v>1</v>
      </c>
      <c r="R11" s="102">
        <v>238624047</v>
      </c>
      <c r="S11" s="102">
        <v>238624047.71</v>
      </c>
      <c r="T11" s="102" t="s">
        <v>131</v>
      </c>
      <c r="U11" s="102" t="s">
        <v>137</v>
      </c>
      <c r="V11" s="121" t="s">
        <v>139</v>
      </c>
      <c r="W11" s="121" t="s">
        <v>142</v>
      </c>
      <c r="X11" s="67">
        <f>+L11</f>
        <v>90329927.87</v>
      </c>
      <c r="Y11" s="68">
        <f>+X11</f>
        <v>90329927.87</v>
      </c>
      <c r="Z11" s="67">
        <f>+Z10</f>
        <v>34473528.666666664</v>
      </c>
      <c r="AA11" s="108"/>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0"/>
      <c r="BC11" s="111"/>
      <c r="BD11" s="67">
        <f>+Y11+Z11</f>
        <v>124803456.53666666</v>
      </c>
      <c r="BE11" s="114">
        <v>90329927.87</v>
      </c>
      <c r="BF11" s="113">
        <f>+BE11/X11</f>
        <v>1</v>
      </c>
    </row>
    <row r="12" spans="2:59" ht="30" customHeight="1">
      <c r="B12" s="137" t="s">
        <v>115</v>
      </c>
      <c r="C12" s="138"/>
      <c r="D12" s="138"/>
      <c r="E12" s="138"/>
      <c r="F12" s="138"/>
      <c r="G12" s="138"/>
      <c r="H12" s="138"/>
      <c r="I12" s="138"/>
      <c r="J12" s="138"/>
      <c r="K12" s="138"/>
      <c r="L12" s="138"/>
      <c r="M12" s="97"/>
      <c r="N12" s="95"/>
      <c r="O12" s="95"/>
      <c r="P12" s="95"/>
      <c r="Q12" s="95"/>
      <c r="R12" s="95"/>
      <c r="S12" s="95"/>
      <c r="T12" s="95"/>
      <c r="U12" s="95"/>
      <c r="V12" s="95"/>
      <c r="W12" s="95"/>
      <c r="X12" s="96">
        <f>SUM(X7:X11)</f>
        <v>827543087.69</v>
      </c>
      <c r="Y12" s="96">
        <f aca="true" t="shared" si="0" ref="Y12:BD12">SUM(Y7:Y11)</f>
        <v>827543087.69</v>
      </c>
      <c r="Z12" s="96">
        <f t="shared" si="0"/>
        <v>172367643.3333333</v>
      </c>
      <c r="AA12" s="96" t="e">
        <f t="shared" si="0"/>
        <v>#REF!</v>
      </c>
      <c r="AB12" s="96">
        <f t="shared" si="0"/>
        <v>0</v>
      </c>
      <c r="AC12" s="96">
        <f t="shared" si="0"/>
        <v>0</v>
      </c>
      <c r="AD12" s="96">
        <f t="shared" si="0"/>
        <v>0</v>
      </c>
      <c r="AE12" s="96">
        <f t="shared" si="0"/>
        <v>0</v>
      </c>
      <c r="AF12" s="96">
        <f t="shared" si="0"/>
        <v>0</v>
      </c>
      <c r="AG12" s="96">
        <f t="shared" si="0"/>
        <v>0</v>
      </c>
      <c r="AH12" s="96">
        <f t="shared" si="0"/>
        <v>0</v>
      </c>
      <c r="AI12" s="96">
        <f t="shared" si="0"/>
        <v>0</v>
      </c>
      <c r="AJ12" s="96">
        <f t="shared" si="0"/>
        <v>0</v>
      </c>
      <c r="AK12" s="96">
        <f t="shared" si="0"/>
        <v>0</v>
      </c>
      <c r="AL12" s="96">
        <f t="shared" si="0"/>
        <v>0</v>
      </c>
      <c r="AM12" s="96">
        <f t="shared" si="0"/>
        <v>0</v>
      </c>
      <c r="AN12" s="96">
        <f t="shared" si="0"/>
        <v>0</v>
      </c>
      <c r="AO12" s="96">
        <f t="shared" si="0"/>
        <v>0</v>
      </c>
      <c r="AP12" s="96">
        <f t="shared" si="0"/>
        <v>0</v>
      </c>
      <c r="AQ12" s="96">
        <f t="shared" si="0"/>
        <v>0</v>
      </c>
      <c r="AR12" s="96">
        <f t="shared" si="0"/>
        <v>0</v>
      </c>
      <c r="AS12" s="96">
        <f t="shared" si="0"/>
        <v>0</v>
      </c>
      <c r="AT12" s="96">
        <f t="shared" si="0"/>
        <v>0</v>
      </c>
      <c r="AU12" s="96">
        <f t="shared" si="0"/>
        <v>0</v>
      </c>
      <c r="AV12" s="96">
        <f t="shared" si="0"/>
        <v>0</v>
      </c>
      <c r="AW12" s="96">
        <f t="shared" si="0"/>
        <v>0</v>
      </c>
      <c r="AX12" s="96">
        <f t="shared" si="0"/>
        <v>0</v>
      </c>
      <c r="AY12" s="96">
        <f t="shared" si="0"/>
        <v>0</v>
      </c>
      <c r="AZ12" s="96">
        <f t="shared" si="0"/>
        <v>0</v>
      </c>
      <c r="BA12" s="96">
        <f t="shared" si="0"/>
        <v>0</v>
      </c>
      <c r="BB12" s="96" t="e">
        <f t="shared" si="0"/>
        <v>#DIV/0!</v>
      </c>
      <c r="BC12" s="96">
        <f t="shared" si="0"/>
        <v>0</v>
      </c>
      <c r="BD12" s="96">
        <f t="shared" si="0"/>
        <v>999910731.0233333</v>
      </c>
      <c r="BE12" s="96">
        <f>SUM(BE7:BE11)</f>
        <v>827543087.69</v>
      </c>
      <c r="BF12" s="96"/>
      <c r="BG12" s="5"/>
    </row>
    <row r="13" spans="2:58" s="8" customFormat="1" ht="12">
      <c r="B13" s="32" t="s">
        <v>124</v>
      </c>
      <c r="F13" s="53"/>
      <c r="G13" s="53"/>
      <c r="H13" s="53"/>
      <c r="Y13" s="9"/>
      <c r="AA13" s="48"/>
      <c r="AB13" s="9"/>
      <c r="AC13" s="9"/>
      <c r="AD13" s="9"/>
      <c r="AE13" s="9"/>
      <c r="AF13" s="9"/>
      <c r="AG13" s="9"/>
      <c r="AH13" s="9"/>
      <c r="AI13" s="9"/>
      <c r="AJ13" s="9"/>
      <c r="AK13" s="9"/>
      <c r="BD13" s="56"/>
      <c r="BE13" s="56"/>
      <c r="BF13" s="56"/>
    </row>
    <row r="14" spans="6:58" s="8" customFormat="1" ht="15.75">
      <c r="F14" s="53"/>
      <c r="G14" s="53"/>
      <c r="H14" s="53"/>
      <c r="X14" s="61" t="s">
        <v>87</v>
      </c>
      <c r="Y14" s="58">
        <f>+Y12</f>
        <v>827543087.69</v>
      </c>
      <c r="Z14" s="61"/>
      <c r="AA14" s="48"/>
      <c r="AB14" s="9"/>
      <c r="AC14" s="9"/>
      <c r="AD14" s="9"/>
      <c r="AE14" s="9"/>
      <c r="AF14" s="9"/>
      <c r="AG14" s="9"/>
      <c r="AH14" s="9"/>
      <c r="AI14" s="9"/>
      <c r="AJ14" s="9"/>
      <c r="AK14" s="9"/>
      <c r="BD14" s="56"/>
      <c r="BE14" s="56"/>
      <c r="BF14" s="56"/>
    </row>
    <row r="15" spans="5:58" s="8" customFormat="1" ht="15.75">
      <c r="E15" s="24"/>
      <c r="F15" s="53"/>
      <c r="G15" s="53"/>
      <c r="H15" s="53"/>
      <c r="X15" s="61" t="s">
        <v>88</v>
      </c>
      <c r="Y15" s="58">
        <v>731349544.35</v>
      </c>
      <c r="Z15" s="61"/>
      <c r="AA15" s="48"/>
      <c r="AB15" s="9"/>
      <c r="AC15" s="9"/>
      <c r="AD15" s="9"/>
      <c r="AE15" s="9"/>
      <c r="AF15" s="9"/>
      <c r="AG15" s="9"/>
      <c r="AH15" s="9"/>
      <c r="AI15" s="9"/>
      <c r="AJ15" s="9"/>
      <c r="AK15" s="9"/>
      <c r="AP15" s="9"/>
      <c r="AQ15" s="9"/>
      <c r="BA15" s="9"/>
      <c r="BD15" s="56"/>
      <c r="BE15" s="56"/>
      <c r="BF15" s="56"/>
    </row>
    <row r="16" spans="6:58" s="8" customFormat="1" ht="15.75">
      <c r="F16" s="53"/>
      <c r="G16" s="53"/>
      <c r="H16" s="53"/>
      <c r="X16" s="61" t="s">
        <v>89</v>
      </c>
      <c r="Y16" s="58">
        <f>+Y14+Y15</f>
        <v>1558892632.04</v>
      </c>
      <c r="Z16" s="61"/>
      <c r="AA16" s="48"/>
      <c r="AB16" s="9"/>
      <c r="AC16" s="9"/>
      <c r="AD16" s="9"/>
      <c r="AE16" s="9"/>
      <c r="AF16" s="9"/>
      <c r="AG16" s="9"/>
      <c r="AH16" s="9"/>
      <c r="AI16" s="9"/>
      <c r="AJ16" s="9"/>
      <c r="AK16" s="9"/>
      <c r="AQ16" s="24"/>
      <c r="BD16" s="56"/>
      <c r="BE16" s="56"/>
      <c r="BF16" s="56"/>
    </row>
    <row r="17" spans="6:58" s="8" customFormat="1" ht="12">
      <c r="F17" s="53"/>
      <c r="G17" s="53"/>
      <c r="H17" s="53"/>
      <c r="Y17" s="9"/>
      <c r="AA17" s="48"/>
      <c r="AB17" s="9"/>
      <c r="AC17" s="9"/>
      <c r="AD17" s="9"/>
      <c r="AE17" s="9"/>
      <c r="AF17" s="9"/>
      <c r="AG17" s="9"/>
      <c r="AH17" s="9"/>
      <c r="AI17" s="9"/>
      <c r="AJ17" s="9"/>
      <c r="AK17" s="9"/>
      <c r="AS17" s="24"/>
      <c r="BD17" s="56"/>
      <c r="BE17" s="56"/>
      <c r="BF17" s="56"/>
    </row>
    <row r="18" spans="6:58" s="8" customFormat="1" ht="12">
      <c r="F18" s="53"/>
      <c r="G18" s="53"/>
      <c r="H18" s="53"/>
      <c r="Y18" s="9"/>
      <c r="AA18" s="48"/>
      <c r="AB18" s="9"/>
      <c r="AC18" s="9"/>
      <c r="AD18" s="9"/>
      <c r="AE18" s="9"/>
      <c r="AF18" s="9"/>
      <c r="AG18" s="9"/>
      <c r="AH18" s="9"/>
      <c r="AI18" s="9"/>
      <c r="AJ18" s="9"/>
      <c r="AK18" s="9"/>
      <c r="BD18" s="57"/>
      <c r="BE18" s="57"/>
      <c r="BF18" s="57"/>
    </row>
    <row r="19" spans="6:58" s="8" customFormat="1" ht="12">
      <c r="F19" s="53"/>
      <c r="G19" s="53"/>
      <c r="H19" s="53"/>
      <c r="Y19" s="9"/>
      <c r="AA19" s="48"/>
      <c r="AB19" s="9"/>
      <c r="AC19" s="9"/>
      <c r="AD19" s="9"/>
      <c r="AE19" s="9"/>
      <c r="AF19" s="9"/>
      <c r="AG19" s="9"/>
      <c r="AH19" s="9"/>
      <c r="AI19" s="9"/>
      <c r="AJ19" s="9"/>
      <c r="AK19" s="9"/>
      <c r="BD19" s="57"/>
      <c r="BE19" s="57"/>
      <c r="BF19" s="57"/>
    </row>
    <row r="20" spans="6:58" s="8" customFormat="1" ht="12">
      <c r="F20" s="53"/>
      <c r="G20" s="53"/>
      <c r="H20" s="53"/>
      <c r="Y20" s="9"/>
      <c r="AA20" s="48"/>
      <c r="AB20" s="9"/>
      <c r="AC20" s="9"/>
      <c r="AD20" s="9"/>
      <c r="AE20" s="9"/>
      <c r="AF20" s="9"/>
      <c r="AG20" s="9"/>
      <c r="AH20" s="9"/>
      <c r="AI20" s="9"/>
      <c r="AJ20" s="9"/>
      <c r="AK20" s="9"/>
      <c r="AQ20" s="9"/>
      <c r="BD20" s="56"/>
      <c r="BE20" s="56"/>
      <c r="BF20" s="56"/>
    </row>
    <row r="21" spans="6:58" s="8" customFormat="1" ht="12">
      <c r="F21" s="53"/>
      <c r="G21" s="53"/>
      <c r="H21" s="53"/>
      <c r="X21" s="60"/>
      <c r="Y21" s="9"/>
      <c r="Z21" s="60"/>
      <c r="AA21" s="48"/>
      <c r="AB21" s="9"/>
      <c r="AC21" s="9"/>
      <c r="AD21" s="9"/>
      <c r="AE21" s="9"/>
      <c r="AF21" s="9"/>
      <c r="AG21" s="9"/>
      <c r="AH21" s="9"/>
      <c r="AI21" s="9"/>
      <c r="AJ21" s="9"/>
      <c r="AK21" s="9"/>
      <c r="BD21" s="56"/>
      <c r="BE21" s="56"/>
      <c r="BF21" s="56"/>
    </row>
    <row r="22" spans="6:58" s="8" customFormat="1" ht="12">
      <c r="F22" s="53"/>
      <c r="G22" s="53"/>
      <c r="H22" s="53"/>
      <c r="X22" s="60"/>
      <c r="Y22" s="9"/>
      <c r="Z22" s="60"/>
      <c r="AA22" s="48"/>
      <c r="AB22" s="9"/>
      <c r="AC22" s="9"/>
      <c r="AD22" s="9"/>
      <c r="AE22" s="9"/>
      <c r="AF22" s="9"/>
      <c r="AG22" s="9"/>
      <c r="AH22" s="9"/>
      <c r="AI22" s="9"/>
      <c r="AJ22" s="9"/>
      <c r="AK22" s="9"/>
      <c r="BD22" s="56"/>
      <c r="BE22" s="56"/>
      <c r="BF22" s="56"/>
    </row>
    <row r="23" spans="6:58" s="8" customFormat="1" ht="18">
      <c r="F23" s="53"/>
      <c r="G23" s="53"/>
      <c r="H23" s="53"/>
      <c r="X23" s="9"/>
      <c r="Y23" s="59"/>
      <c r="Z23" s="9"/>
      <c r="AA23" s="48"/>
      <c r="AB23" s="9"/>
      <c r="AC23" s="9"/>
      <c r="AD23" s="9"/>
      <c r="AE23" s="9"/>
      <c r="AF23" s="9"/>
      <c r="AG23" s="9"/>
      <c r="AH23" s="9"/>
      <c r="AI23" s="9"/>
      <c r="AJ23" s="9"/>
      <c r="AK23" s="9"/>
      <c r="BD23" s="56"/>
      <c r="BE23" s="56"/>
      <c r="BF23" s="56"/>
    </row>
    <row r="24" spans="6:58" s="8" customFormat="1" ht="12">
      <c r="F24" s="53"/>
      <c r="G24" s="53"/>
      <c r="H24" s="53"/>
      <c r="K24" s="62"/>
      <c r="X24" s="60"/>
      <c r="Y24" s="9"/>
      <c r="Z24" s="60"/>
      <c r="AA24" s="48"/>
      <c r="AB24" s="9"/>
      <c r="AC24" s="9"/>
      <c r="AD24" s="9"/>
      <c r="AE24" s="9"/>
      <c r="AF24" s="9"/>
      <c r="AG24" s="9"/>
      <c r="AH24" s="9"/>
      <c r="AI24" s="9"/>
      <c r="AJ24" s="9"/>
      <c r="AK24" s="9"/>
      <c r="BD24" s="56"/>
      <c r="BE24" s="56"/>
      <c r="BF24" s="56"/>
    </row>
    <row r="25" spans="6:58" s="8" customFormat="1" ht="12">
      <c r="F25" s="53"/>
      <c r="G25" s="53"/>
      <c r="H25" s="53"/>
      <c r="Y25" s="9"/>
      <c r="AA25" s="48"/>
      <c r="AB25" s="9"/>
      <c r="AC25" s="9"/>
      <c r="AD25" s="9"/>
      <c r="AE25" s="9"/>
      <c r="AF25" s="9"/>
      <c r="AG25" s="9"/>
      <c r="AH25" s="9"/>
      <c r="AI25" s="9"/>
      <c r="AJ25" s="9"/>
      <c r="AK25" s="9"/>
      <c r="BD25" s="56"/>
      <c r="BE25" s="56"/>
      <c r="BF25" s="56"/>
    </row>
    <row r="26" spans="6:58" s="8" customFormat="1" ht="12">
      <c r="F26" s="53"/>
      <c r="G26" s="53"/>
      <c r="H26" s="53"/>
      <c r="J26" s="62"/>
      <c r="Y26" s="9"/>
      <c r="AA26" s="48"/>
      <c r="AB26" s="9"/>
      <c r="AC26" s="9"/>
      <c r="AD26" s="9"/>
      <c r="AE26" s="9"/>
      <c r="AF26" s="9"/>
      <c r="AG26" s="9"/>
      <c r="AH26" s="9"/>
      <c r="AI26" s="9"/>
      <c r="AJ26" s="9"/>
      <c r="AK26" s="9"/>
      <c r="BD26" s="56"/>
      <c r="BE26" s="56"/>
      <c r="BF26" s="56"/>
    </row>
    <row r="27" spans="6:58" s="8" customFormat="1" ht="12">
      <c r="F27" s="53"/>
      <c r="G27" s="53"/>
      <c r="H27" s="53"/>
      <c r="Y27" s="9"/>
      <c r="AA27" s="48"/>
      <c r="AB27" s="9"/>
      <c r="AC27" s="9"/>
      <c r="AD27" s="9"/>
      <c r="AE27" s="9"/>
      <c r="AF27" s="9"/>
      <c r="AG27" s="9"/>
      <c r="AH27" s="9"/>
      <c r="AI27" s="9"/>
      <c r="AJ27" s="9"/>
      <c r="AK27" s="9"/>
      <c r="BD27" s="56"/>
      <c r="BE27" s="56"/>
      <c r="BF27" s="56"/>
    </row>
    <row r="28" spans="6:58" s="8" customFormat="1" ht="12">
      <c r="F28" s="53"/>
      <c r="G28" s="53"/>
      <c r="H28" s="53"/>
      <c r="Y28" s="9"/>
      <c r="AA28" s="48"/>
      <c r="AB28" s="9"/>
      <c r="AC28" s="9"/>
      <c r="AD28" s="9"/>
      <c r="AE28" s="9"/>
      <c r="AF28" s="9"/>
      <c r="AG28" s="9"/>
      <c r="AH28" s="9"/>
      <c r="AI28" s="9"/>
      <c r="AJ28" s="9"/>
      <c r="AK28" s="9"/>
      <c r="BD28" s="56"/>
      <c r="BE28" s="56"/>
      <c r="BF28" s="56"/>
    </row>
    <row r="29" spans="6:58" s="8" customFormat="1" ht="12">
      <c r="F29" s="53"/>
      <c r="G29" s="53"/>
      <c r="H29" s="53"/>
      <c r="Y29" s="9"/>
      <c r="AA29" s="48"/>
      <c r="AB29" s="9"/>
      <c r="AC29" s="9"/>
      <c r="AD29" s="9"/>
      <c r="AE29" s="9"/>
      <c r="AF29" s="9"/>
      <c r="AG29" s="9"/>
      <c r="AH29" s="9"/>
      <c r="AI29" s="9"/>
      <c r="AJ29" s="9"/>
      <c r="AK29" s="9"/>
      <c r="BD29" s="56"/>
      <c r="BE29" s="56"/>
      <c r="BF29" s="56"/>
    </row>
    <row r="30" spans="6:58" s="8" customFormat="1" ht="12">
      <c r="F30" s="53"/>
      <c r="G30" s="53"/>
      <c r="H30" s="53"/>
      <c r="K30" s="62"/>
      <c r="Y30" s="9"/>
      <c r="AA30" s="48"/>
      <c r="AB30" s="9"/>
      <c r="AC30" s="9"/>
      <c r="AD30" s="9"/>
      <c r="AE30" s="9"/>
      <c r="AF30" s="9"/>
      <c r="AG30" s="9"/>
      <c r="AH30" s="9"/>
      <c r="AI30" s="9"/>
      <c r="AJ30" s="9"/>
      <c r="AK30" s="9"/>
      <c r="BD30" s="56"/>
      <c r="BE30" s="56"/>
      <c r="BF30" s="56"/>
    </row>
    <row r="31" spans="6:58" s="8" customFormat="1" ht="12">
      <c r="F31" s="53"/>
      <c r="G31" s="53"/>
      <c r="H31" s="53"/>
      <c r="Y31" s="9"/>
      <c r="AA31" s="48"/>
      <c r="AB31" s="9"/>
      <c r="AC31" s="9"/>
      <c r="AD31" s="9"/>
      <c r="AE31" s="9"/>
      <c r="AF31" s="9"/>
      <c r="AG31" s="9"/>
      <c r="AH31" s="9"/>
      <c r="AI31" s="9"/>
      <c r="AJ31" s="9"/>
      <c r="AK31" s="9"/>
      <c r="BD31" s="56"/>
      <c r="BE31" s="56"/>
      <c r="BF31" s="56"/>
    </row>
    <row r="32" spans="6:58" s="8" customFormat="1" ht="12">
      <c r="F32" s="53"/>
      <c r="G32" s="53"/>
      <c r="H32" s="53"/>
      <c r="Y32" s="9"/>
      <c r="AA32" s="48"/>
      <c r="AB32" s="9"/>
      <c r="AC32" s="9"/>
      <c r="AD32" s="9"/>
      <c r="AE32" s="9"/>
      <c r="AF32" s="9"/>
      <c r="AG32" s="9"/>
      <c r="AH32" s="9"/>
      <c r="AI32" s="9"/>
      <c r="AJ32" s="9"/>
      <c r="AK32" s="9"/>
      <c r="BD32" s="56"/>
      <c r="BE32" s="56"/>
      <c r="BF32" s="56"/>
    </row>
    <row r="33" spans="6:58" s="8" customFormat="1" ht="12">
      <c r="F33" s="53"/>
      <c r="G33" s="53"/>
      <c r="H33" s="53"/>
      <c r="Y33" s="9"/>
      <c r="AA33" s="48"/>
      <c r="AB33" s="9"/>
      <c r="AC33" s="9"/>
      <c r="AD33" s="9"/>
      <c r="AE33" s="9"/>
      <c r="AF33" s="9"/>
      <c r="AG33" s="9"/>
      <c r="AH33" s="9"/>
      <c r="AI33" s="9"/>
      <c r="AJ33" s="9"/>
      <c r="AK33" s="9"/>
      <c r="BD33" s="56"/>
      <c r="BE33" s="56"/>
      <c r="BF33" s="56"/>
    </row>
    <row r="34" spans="6:58" s="8" customFormat="1" ht="12">
      <c r="F34" s="53"/>
      <c r="G34" s="53"/>
      <c r="H34" s="53"/>
      <c r="Y34" s="9"/>
      <c r="AA34" s="48"/>
      <c r="AB34" s="9"/>
      <c r="AC34" s="9"/>
      <c r="AD34" s="9"/>
      <c r="AE34" s="9"/>
      <c r="AF34" s="9"/>
      <c r="AG34" s="9"/>
      <c r="AH34" s="9"/>
      <c r="AI34" s="9"/>
      <c r="AJ34" s="9"/>
      <c r="AK34" s="9"/>
      <c r="BD34" s="56"/>
      <c r="BE34" s="56"/>
      <c r="BF34" s="56"/>
    </row>
    <row r="35" spans="6:58" s="8" customFormat="1" ht="12">
      <c r="F35" s="53"/>
      <c r="G35" s="53"/>
      <c r="H35" s="53"/>
      <c r="Y35" s="9"/>
      <c r="AA35" s="48"/>
      <c r="AB35" s="9"/>
      <c r="AC35" s="9"/>
      <c r="AD35" s="9"/>
      <c r="AE35" s="9"/>
      <c r="AF35" s="9"/>
      <c r="AG35" s="9"/>
      <c r="AH35" s="9"/>
      <c r="AI35" s="9"/>
      <c r="AJ35" s="9"/>
      <c r="AK35" s="9"/>
      <c r="BD35" s="56"/>
      <c r="BE35" s="56"/>
      <c r="BF35" s="56"/>
    </row>
    <row r="36" spans="6:58" s="8" customFormat="1" ht="12">
      <c r="F36" s="53"/>
      <c r="G36" s="53"/>
      <c r="H36" s="53"/>
      <c r="Y36" s="9"/>
      <c r="AA36" s="48"/>
      <c r="AB36" s="9"/>
      <c r="AC36" s="9"/>
      <c r="AD36" s="9"/>
      <c r="AE36" s="9"/>
      <c r="AF36" s="9"/>
      <c r="AG36" s="9"/>
      <c r="AH36" s="9"/>
      <c r="AI36" s="9"/>
      <c r="AJ36" s="9"/>
      <c r="AK36" s="9"/>
      <c r="BD36" s="56"/>
      <c r="BE36" s="56"/>
      <c r="BF36" s="56"/>
    </row>
    <row r="37" spans="6:58" s="8" customFormat="1" ht="12">
      <c r="F37" s="53"/>
      <c r="G37" s="53"/>
      <c r="H37" s="53"/>
      <c r="Y37" s="9"/>
      <c r="AA37" s="48"/>
      <c r="AB37" s="9"/>
      <c r="AC37" s="9"/>
      <c r="AD37" s="9"/>
      <c r="AE37" s="9"/>
      <c r="AF37" s="9"/>
      <c r="AG37" s="9"/>
      <c r="AH37" s="9"/>
      <c r="AI37" s="9"/>
      <c r="AJ37" s="9"/>
      <c r="AK37" s="9"/>
      <c r="BD37" s="56"/>
      <c r="BE37" s="56"/>
      <c r="BF37" s="56"/>
    </row>
    <row r="38" spans="6:58" s="8" customFormat="1" ht="12">
      <c r="F38" s="53"/>
      <c r="G38" s="53"/>
      <c r="H38" s="53"/>
      <c r="Y38" s="9"/>
      <c r="AA38" s="48"/>
      <c r="AB38" s="9"/>
      <c r="AC38" s="9"/>
      <c r="AD38" s="9"/>
      <c r="AE38" s="9"/>
      <c r="AF38" s="9"/>
      <c r="AG38" s="9"/>
      <c r="AH38" s="9"/>
      <c r="AI38" s="9"/>
      <c r="AJ38" s="9"/>
      <c r="AK38" s="9"/>
      <c r="BD38" s="56"/>
      <c r="BE38" s="56"/>
      <c r="BF38" s="56"/>
    </row>
    <row r="39" spans="6:58" s="8" customFormat="1" ht="12">
      <c r="F39" s="53"/>
      <c r="G39" s="53"/>
      <c r="H39" s="53"/>
      <c r="Y39" s="9"/>
      <c r="AA39" s="48"/>
      <c r="AB39" s="9"/>
      <c r="AC39" s="9"/>
      <c r="AD39" s="9"/>
      <c r="AE39" s="9"/>
      <c r="AF39" s="9"/>
      <c r="AG39" s="9"/>
      <c r="AH39" s="9"/>
      <c r="AI39" s="9"/>
      <c r="AJ39" s="9"/>
      <c r="AK39" s="9"/>
      <c r="BD39" s="56"/>
      <c r="BE39" s="56"/>
      <c r="BF39" s="56"/>
    </row>
    <row r="40" spans="6:58" s="8" customFormat="1" ht="12">
      <c r="F40" s="53"/>
      <c r="G40" s="53"/>
      <c r="H40" s="53"/>
      <c r="Y40" s="9"/>
      <c r="AA40" s="48"/>
      <c r="AB40" s="9"/>
      <c r="AC40" s="9"/>
      <c r="AD40" s="9"/>
      <c r="AE40" s="9"/>
      <c r="AF40" s="9"/>
      <c r="AG40" s="9"/>
      <c r="AH40" s="9"/>
      <c r="AI40" s="9"/>
      <c r="AJ40" s="9"/>
      <c r="AK40" s="9"/>
      <c r="BD40" s="56"/>
      <c r="BE40" s="56"/>
      <c r="BF40" s="56"/>
    </row>
    <row r="41" spans="6:58" s="8" customFormat="1" ht="12">
      <c r="F41" s="53"/>
      <c r="G41" s="53"/>
      <c r="H41" s="53"/>
      <c r="Y41" s="9"/>
      <c r="AA41" s="48"/>
      <c r="AB41" s="9"/>
      <c r="AC41" s="9"/>
      <c r="AD41" s="9"/>
      <c r="AE41" s="9"/>
      <c r="AF41" s="9"/>
      <c r="AG41" s="9"/>
      <c r="AH41" s="9"/>
      <c r="AI41" s="9"/>
      <c r="AJ41" s="9"/>
      <c r="AK41" s="9"/>
      <c r="BD41" s="56"/>
      <c r="BE41" s="56"/>
      <c r="BF41" s="56"/>
    </row>
    <row r="42" spans="6:58" s="8" customFormat="1" ht="12">
      <c r="F42" s="53"/>
      <c r="G42" s="53"/>
      <c r="H42" s="53"/>
      <c r="Y42" s="9"/>
      <c r="AA42" s="48"/>
      <c r="AB42" s="9"/>
      <c r="AC42" s="9"/>
      <c r="AD42" s="9"/>
      <c r="AE42" s="9"/>
      <c r="AF42" s="9"/>
      <c r="AG42" s="9"/>
      <c r="AH42" s="9"/>
      <c r="AI42" s="9"/>
      <c r="AJ42" s="9"/>
      <c r="AK42" s="9"/>
      <c r="BD42" s="56"/>
      <c r="BE42" s="56"/>
      <c r="BF42" s="56"/>
    </row>
    <row r="43" spans="6:58" s="8" customFormat="1" ht="12">
      <c r="F43" s="53"/>
      <c r="G43" s="53"/>
      <c r="H43" s="53"/>
      <c r="Y43" s="9"/>
      <c r="AA43" s="48"/>
      <c r="AB43" s="9"/>
      <c r="AC43" s="9"/>
      <c r="AD43" s="9"/>
      <c r="AE43" s="9"/>
      <c r="AF43" s="9"/>
      <c r="AG43" s="9"/>
      <c r="AH43" s="9"/>
      <c r="AI43" s="9"/>
      <c r="AJ43" s="9"/>
      <c r="AK43" s="9"/>
      <c r="BD43" s="56"/>
      <c r="BE43" s="56"/>
      <c r="BF43" s="56"/>
    </row>
    <row r="44" spans="6:58" s="8" customFormat="1" ht="12">
      <c r="F44" s="53"/>
      <c r="G44" s="53"/>
      <c r="H44" s="53"/>
      <c r="Y44" s="9"/>
      <c r="AA44" s="48"/>
      <c r="AB44" s="9"/>
      <c r="AC44" s="9"/>
      <c r="AD44" s="9"/>
      <c r="AE44" s="9"/>
      <c r="AF44" s="9"/>
      <c r="AG44" s="9"/>
      <c r="AH44" s="9"/>
      <c r="AI44" s="9"/>
      <c r="AJ44" s="9"/>
      <c r="AK44" s="9"/>
      <c r="BD44" s="56"/>
      <c r="BE44" s="56"/>
      <c r="BF44" s="56"/>
    </row>
    <row r="45" spans="6:58" s="8" customFormat="1" ht="12">
      <c r="F45" s="53"/>
      <c r="G45" s="53"/>
      <c r="H45" s="53"/>
      <c r="Y45" s="9"/>
      <c r="AA45" s="48"/>
      <c r="AB45" s="9"/>
      <c r="AC45" s="9"/>
      <c r="AD45" s="9"/>
      <c r="AE45" s="9"/>
      <c r="AF45" s="9"/>
      <c r="AG45" s="9"/>
      <c r="AH45" s="9"/>
      <c r="AI45" s="9"/>
      <c r="AJ45" s="9"/>
      <c r="AK45" s="9"/>
      <c r="BD45" s="56"/>
      <c r="BE45" s="56"/>
      <c r="BF45" s="56"/>
    </row>
    <row r="46" spans="6:58" s="8" customFormat="1" ht="12">
      <c r="F46" s="53"/>
      <c r="G46" s="53"/>
      <c r="H46" s="53"/>
      <c r="Y46" s="9"/>
      <c r="AA46" s="48"/>
      <c r="AB46" s="9"/>
      <c r="AC46" s="9"/>
      <c r="AD46" s="9"/>
      <c r="AE46" s="9"/>
      <c r="AF46" s="9"/>
      <c r="AG46" s="9"/>
      <c r="AH46" s="9"/>
      <c r="AI46" s="9"/>
      <c r="AJ46" s="9"/>
      <c r="AK46" s="9"/>
      <c r="BD46" s="56"/>
      <c r="BE46" s="56"/>
      <c r="BF46" s="56"/>
    </row>
    <row r="47" spans="6:58" s="8" customFormat="1" ht="12">
      <c r="F47" s="53"/>
      <c r="G47" s="53"/>
      <c r="H47" s="53"/>
      <c r="Y47" s="9"/>
      <c r="AA47" s="48"/>
      <c r="AB47" s="9"/>
      <c r="AC47" s="9"/>
      <c r="AD47" s="9"/>
      <c r="AE47" s="9"/>
      <c r="AF47" s="9"/>
      <c r="AG47" s="9"/>
      <c r="AH47" s="9"/>
      <c r="AI47" s="9"/>
      <c r="AJ47" s="9"/>
      <c r="AK47" s="9"/>
      <c r="BD47" s="56"/>
      <c r="BE47" s="56"/>
      <c r="BF47" s="56"/>
    </row>
    <row r="48" spans="6:58" s="8" customFormat="1" ht="12">
      <c r="F48" s="53"/>
      <c r="G48" s="53"/>
      <c r="H48" s="53"/>
      <c r="Y48" s="9"/>
      <c r="AA48" s="48"/>
      <c r="AB48" s="9"/>
      <c r="AC48" s="9"/>
      <c r="AD48" s="9"/>
      <c r="AE48" s="9"/>
      <c r="AF48" s="9"/>
      <c r="AG48" s="9"/>
      <c r="AH48" s="9"/>
      <c r="AI48" s="9"/>
      <c r="AJ48" s="9"/>
      <c r="AK48" s="9"/>
      <c r="BD48" s="56"/>
      <c r="BE48" s="56"/>
      <c r="BF48" s="56"/>
    </row>
    <row r="49" spans="6:58" s="8" customFormat="1" ht="12">
      <c r="F49" s="53"/>
      <c r="G49" s="53"/>
      <c r="H49" s="53"/>
      <c r="Y49" s="9"/>
      <c r="AA49" s="48"/>
      <c r="AB49" s="9"/>
      <c r="AC49" s="9"/>
      <c r="AD49" s="9"/>
      <c r="AE49" s="9"/>
      <c r="AF49" s="9"/>
      <c r="AG49" s="9"/>
      <c r="AH49" s="9"/>
      <c r="AI49" s="9"/>
      <c r="AJ49" s="9"/>
      <c r="AK49" s="9"/>
      <c r="BD49" s="56"/>
      <c r="BE49" s="56"/>
      <c r="BF49" s="56"/>
    </row>
    <row r="50" spans="6:58" s="8" customFormat="1" ht="12">
      <c r="F50" s="53"/>
      <c r="G50" s="53"/>
      <c r="H50" s="53"/>
      <c r="Y50" s="9"/>
      <c r="AA50" s="48"/>
      <c r="AB50" s="9"/>
      <c r="AC50" s="9"/>
      <c r="AD50" s="9"/>
      <c r="AE50" s="9"/>
      <c r="AF50" s="9"/>
      <c r="AG50" s="9"/>
      <c r="AH50" s="9"/>
      <c r="AI50" s="9"/>
      <c r="AJ50" s="9"/>
      <c r="AK50" s="9"/>
      <c r="BD50" s="56"/>
      <c r="BE50" s="56"/>
      <c r="BF50" s="56"/>
    </row>
    <row r="51" spans="6:58" s="8" customFormat="1" ht="12">
      <c r="F51" s="53"/>
      <c r="G51" s="53"/>
      <c r="H51" s="53"/>
      <c r="Y51" s="9"/>
      <c r="AA51" s="48"/>
      <c r="AB51" s="9"/>
      <c r="AC51" s="9"/>
      <c r="AD51" s="9"/>
      <c r="AE51" s="9"/>
      <c r="AF51" s="9"/>
      <c r="AG51" s="9"/>
      <c r="AH51" s="9"/>
      <c r="AI51" s="9"/>
      <c r="AJ51" s="9"/>
      <c r="AK51" s="9"/>
      <c r="BD51" s="56"/>
      <c r="BE51" s="56"/>
      <c r="BF51" s="56"/>
    </row>
    <row r="52" spans="6:58" s="8" customFormat="1" ht="12">
      <c r="F52" s="53"/>
      <c r="G52" s="53"/>
      <c r="H52" s="53"/>
      <c r="Y52" s="9"/>
      <c r="AA52" s="48"/>
      <c r="AB52" s="9"/>
      <c r="AC52" s="9"/>
      <c r="AD52" s="9"/>
      <c r="AE52" s="9"/>
      <c r="AF52" s="9"/>
      <c r="AG52" s="9"/>
      <c r="AH52" s="9"/>
      <c r="AI52" s="9"/>
      <c r="AJ52" s="9"/>
      <c r="AK52" s="9"/>
      <c r="BD52" s="56"/>
      <c r="BE52" s="56"/>
      <c r="BF52" s="56"/>
    </row>
    <row r="53" spans="6:58" s="8" customFormat="1" ht="12">
      <c r="F53" s="53"/>
      <c r="G53" s="53"/>
      <c r="H53" s="53"/>
      <c r="Y53" s="9"/>
      <c r="AA53" s="48"/>
      <c r="AB53" s="9"/>
      <c r="AC53" s="9"/>
      <c r="AD53" s="9"/>
      <c r="AE53" s="9"/>
      <c r="AF53" s="9"/>
      <c r="AG53" s="9"/>
      <c r="AH53" s="9"/>
      <c r="AI53" s="9"/>
      <c r="AJ53" s="9"/>
      <c r="AK53" s="9"/>
      <c r="BD53" s="56"/>
      <c r="BE53" s="56"/>
      <c r="BF53" s="56"/>
    </row>
    <row r="54" spans="6:58" s="8" customFormat="1" ht="12">
      <c r="F54" s="53"/>
      <c r="G54" s="53"/>
      <c r="H54" s="53"/>
      <c r="Y54" s="9"/>
      <c r="AA54" s="48"/>
      <c r="AB54" s="9"/>
      <c r="AC54" s="9"/>
      <c r="AD54" s="9"/>
      <c r="AE54" s="9"/>
      <c r="AF54" s="9"/>
      <c r="AG54" s="9"/>
      <c r="AH54" s="9"/>
      <c r="AI54" s="9"/>
      <c r="AJ54" s="9"/>
      <c r="AK54" s="9"/>
      <c r="BD54" s="56"/>
      <c r="BE54" s="56"/>
      <c r="BF54" s="56"/>
    </row>
    <row r="55" spans="6:58" s="8" customFormat="1" ht="12">
      <c r="F55" s="53"/>
      <c r="G55" s="53"/>
      <c r="H55" s="53"/>
      <c r="Y55" s="9"/>
      <c r="AA55" s="48"/>
      <c r="AB55" s="9"/>
      <c r="AC55" s="9"/>
      <c r="AD55" s="9"/>
      <c r="AE55" s="9"/>
      <c r="AF55" s="9"/>
      <c r="AG55" s="9"/>
      <c r="AH55" s="9"/>
      <c r="AI55" s="9"/>
      <c r="AJ55" s="9"/>
      <c r="AK55" s="9"/>
      <c r="BD55" s="56"/>
      <c r="BE55" s="56"/>
      <c r="BF55" s="56"/>
    </row>
    <row r="56" spans="6:58" s="8" customFormat="1" ht="12">
      <c r="F56" s="53"/>
      <c r="G56" s="53"/>
      <c r="H56" s="53"/>
      <c r="Y56" s="9"/>
      <c r="AA56" s="48"/>
      <c r="AB56" s="9"/>
      <c r="AC56" s="9"/>
      <c r="AD56" s="9"/>
      <c r="AE56" s="9"/>
      <c r="AF56" s="9"/>
      <c r="AG56" s="9"/>
      <c r="AH56" s="9"/>
      <c r="AI56" s="9"/>
      <c r="AJ56" s="9"/>
      <c r="AK56" s="9"/>
      <c r="BD56" s="56"/>
      <c r="BE56" s="56"/>
      <c r="BF56" s="56"/>
    </row>
    <row r="57" spans="6:58" s="8" customFormat="1" ht="12">
      <c r="F57" s="53"/>
      <c r="G57" s="53"/>
      <c r="H57" s="53"/>
      <c r="Y57" s="9"/>
      <c r="AA57" s="48"/>
      <c r="AB57" s="9"/>
      <c r="AC57" s="9"/>
      <c r="AD57" s="9"/>
      <c r="AE57" s="9"/>
      <c r="AF57" s="9"/>
      <c r="AG57" s="9"/>
      <c r="AH57" s="9"/>
      <c r="AI57" s="9"/>
      <c r="AJ57" s="9"/>
      <c r="AK57" s="9"/>
      <c r="BD57" s="56"/>
      <c r="BE57" s="56"/>
      <c r="BF57" s="56"/>
    </row>
    <row r="58" spans="6:58" s="8" customFormat="1" ht="12">
      <c r="F58" s="53"/>
      <c r="G58" s="53"/>
      <c r="H58" s="53"/>
      <c r="Y58" s="9"/>
      <c r="AA58" s="48"/>
      <c r="AB58" s="9"/>
      <c r="AC58" s="9"/>
      <c r="AD58" s="9"/>
      <c r="AE58" s="9"/>
      <c r="AF58" s="9"/>
      <c r="AG58" s="9"/>
      <c r="AH58" s="9"/>
      <c r="AI58" s="9"/>
      <c r="AJ58" s="9"/>
      <c r="AK58" s="9"/>
      <c r="BD58" s="56"/>
      <c r="BE58" s="56"/>
      <c r="BF58" s="56"/>
    </row>
    <row r="59" spans="6:58" s="8" customFormat="1" ht="12">
      <c r="F59" s="53"/>
      <c r="G59" s="53"/>
      <c r="H59" s="53"/>
      <c r="Y59" s="9"/>
      <c r="AA59" s="48"/>
      <c r="AB59" s="9"/>
      <c r="AC59" s="9"/>
      <c r="AD59" s="9"/>
      <c r="AE59" s="9"/>
      <c r="AF59" s="9"/>
      <c r="AG59" s="9"/>
      <c r="AH59" s="9"/>
      <c r="AI59" s="9"/>
      <c r="AJ59" s="9"/>
      <c r="AK59" s="9"/>
      <c r="BD59" s="56"/>
      <c r="BE59" s="56"/>
      <c r="BF59" s="56"/>
    </row>
    <row r="60" spans="6:58" s="8" customFormat="1" ht="12">
      <c r="F60" s="53"/>
      <c r="G60" s="53"/>
      <c r="H60" s="53"/>
      <c r="Y60" s="9"/>
      <c r="AA60" s="48"/>
      <c r="AB60" s="9"/>
      <c r="AC60" s="9"/>
      <c r="AD60" s="9"/>
      <c r="AE60" s="9"/>
      <c r="AF60" s="9"/>
      <c r="AG60" s="9"/>
      <c r="AH60" s="9"/>
      <c r="AI60" s="9"/>
      <c r="AJ60" s="9"/>
      <c r="AK60" s="9"/>
      <c r="BD60" s="56"/>
      <c r="BE60" s="56"/>
      <c r="BF60" s="56"/>
    </row>
  </sheetData>
  <sheetProtection/>
  <mergeCells count="35">
    <mergeCell ref="BE4:BE6"/>
    <mergeCell ref="BF4:BF6"/>
    <mergeCell ref="B12:L12"/>
    <mergeCell ref="B4:B6"/>
    <mergeCell ref="H4:H6"/>
    <mergeCell ref="G4:G6"/>
    <mergeCell ref="F4:F6"/>
    <mergeCell ref="BB4:BB6"/>
    <mergeCell ref="AO4:AZ4"/>
    <mergeCell ref="T4:T6"/>
    <mergeCell ref="BD4:BD5"/>
    <mergeCell ref="I4:I6"/>
    <mergeCell ref="AF5:AF6"/>
    <mergeCell ref="AD5:AD6"/>
    <mergeCell ref="AB4:AM4"/>
    <mergeCell ref="R4:R6"/>
    <mergeCell ref="S4:S6"/>
    <mergeCell ref="U4:U6"/>
    <mergeCell ref="V4:V6"/>
    <mergeCell ref="W4:W6"/>
    <mergeCell ref="B7:B11"/>
    <mergeCell ref="K4:K6"/>
    <mergeCell ref="C4:C6"/>
    <mergeCell ref="J4:J6"/>
    <mergeCell ref="E4:E6"/>
    <mergeCell ref="Y4:Y6"/>
    <mergeCell ref="D4:D6"/>
    <mergeCell ref="AE5:AE6"/>
    <mergeCell ref="C7:C11"/>
    <mergeCell ref="D9:D11"/>
    <mergeCell ref="E9:E11"/>
    <mergeCell ref="F9:F11"/>
    <mergeCell ref="Z4:Z6"/>
    <mergeCell ref="AC5:AC6"/>
    <mergeCell ref="AB5:AB6"/>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B2:I9"/>
  <sheetViews>
    <sheetView zoomScalePageLayoutView="0" workbookViewId="0" topLeftCell="F1">
      <selection activeCell="H10" sqref="H10"/>
    </sheetView>
  </sheetViews>
  <sheetFormatPr defaultColWidth="11.421875" defaultRowHeight="15"/>
  <cols>
    <col min="2" max="2" width="28.421875" style="0" customWidth="1"/>
    <col min="3" max="3" width="27.7109375" style="0" customWidth="1"/>
    <col min="4" max="4" width="28.8515625" style="0" customWidth="1"/>
    <col min="5" max="5" width="31.00390625" style="0" customWidth="1"/>
    <col min="6" max="6" width="32.7109375" style="0" customWidth="1"/>
    <col min="7" max="7" width="31.140625" style="0" customWidth="1"/>
    <col min="8" max="9" width="51.00390625" style="0" customWidth="1"/>
  </cols>
  <sheetData>
    <row r="2" spans="2:9" ht="15">
      <c r="B2" s="130" t="s">
        <v>69</v>
      </c>
      <c r="C2" s="130" t="s">
        <v>94</v>
      </c>
      <c r="D2" s="130" t="s">
        <v>95</v>
      </c>
      <c r="E2" s="130" t="s">
        <v>96</v>
      </c>
      <c r="F2" s="130" t="s">
        <v>97</v>
      </c>
      <c r="G2" s="130" t="s">
        <v>107</v>
      </c>
      <c r="H2" s="130" t="s">
        <v>144</v>
      </c>
      <c r="I2" s="130" t="s">
        <v>146</v>
      </c>
    </row>
    <row r="3" spans="2:9" ht="15">
      <c r="B3" s="130"/>
      <c r="C3" s="130"/>
      <c r="D3" s="130"/>
      <c r="E3" s="130"/>
      <c r="F3" s="130"/>
      <c r="G3" s="130"/>
      <c r="H3" s="130"/>
      <c r="I3" s="130"/>
    </row>
    <row r="4" spans="2:9" ht="15">
      <c r="B4" s="130"/>
      <c r="C4" s="130"/>
      <c r="D4" s="130"/>
      <c r="E4" s="130"/>
      <c r="F4" s="130"/>
      <c r="G4" s="130"/>
      <c r="H4" s="130"/>
      <c r="I4" s="130"/>
    </row>
    <row r="5" spans="2:9" ht="405" customHeight="1">
      <c r="B5" s="175" t="s">
        <v>109</v>
      </c>
      <c r="C5" s="172" t="s">
        <v>113</v>
      </c>
      <c r="D5" s="173" t="s">
        <v>104</v>
      </c>
      <c r="E5" s="172" t="s">
        <v>106</v>
      </c>
      <c r="F5" s="172" t="s">
        <v>102</v>
      </c>
      <c r="G5" s="174" t="s">
        <v>103</v>
      </c>
      <c r="H5" s="176" t="s">
        <v>147</v>
      </c>
      <c r="I5" s="176" t="s">
        <v>145</v>
      </c>
    </row>
    <row r="6" spans="2:9" ht="108">
      <c r="B6" s="175"/>
      <c r="C6" s="173" t="s">
        <v>114</v>
      </c>
      <c r="D6" s="173" t="s">
        <v>117</v>
      </c>
      <c r="E6" s="172" t="s">
        <v>99</v>
      </c>
      <c r="F6" s="172" t="s">
        <v>98</v>
      </c>
      <c r="G6" s="172" t="s">
        <v>108</v>
      </c>
      <c r="H6" s="177"/>
      <c r="I6" s="177"/>
    </row>
    <row r="7" spans="2:9" ht="96">
      <c r="B7" s="175"/>
      <c r="C7" s="175" t="s">
        <v>101</v>
      </c>
      <c r="D7" s="175" t="s">
        <v>99</v>
      </c>
      <c r="E7" s="175" t="s">
        <v>99</v>
      </c>
      <c r="F7" s="172" t="s">
        <v>100</v>
      </c>
      <c r="G7" s="172" t="s">
        <v>118</v>
      </c>
      <c r="H7" s="177"/>
      <c r="I7" s="177"/>
    </row>
    <row r="8" spans="2:9" ht="72">
      <c r="B8" s="175"/>
      <c r="C8" s="175"/>
      <c r="D8" s="175"/>
      <c r="E8" s="175"/>
      <c r="F8" s="172" t="s">
        <v>119</v>
      </c>
      <c r="G8" s="172" t="s">
        <v>123</v>
      </c>
      <c r="H8" s="177"/>
      <c r="I8" s="177"/>
    </row>
    <row r="9" spans="2:9" ht="96">
      <c r="B9" s="175"/>
      <c r="C9" s="175"/>
      <c r="D9" s="175"/>
      <c r="E9" s="175"/>
      <c r="F9" s="172" t="s">
        <v>122</v>
      </c>
      <c r="G9" s="172" t="s">
        <v>123</v>
      </c>
      <c r="H9" s="178"/>
      <c r="I9" s="178"/>
    </row>
  </sheetData>
  <sheetProtection/>
  <mergeCells count="14">
    <mergeCell ref="I2:I4"/>
    <mergeCell ref="I5:I9"/>
    <mergeCell ref="B5:B9"/>
    <mergeCell ref="C7:C9"/>
    <mergeCell ref="D7:D9"/>
    <mergeCell ref="E7:E9"/>
    <mergeCell ref="H2:H4"/>
    <mergeCell ref="H5:H9"/>
    <mergeCell ref="B2:B4"/>
    <mergeCell ref="C2:C4"/>
    <mergeCell ref="D2:D4"/>
    <mergeCell ref="E2:E4"/>
    <mergeCell ref="F2:F4"/>
    <mergeCell ref="G2:G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B5:I12"/>
  <sheetViews>
    <sheetView zoomScalePageLayoutView="0" workbookViewId="0" topLeftCell="E1">
      <selection activeCell="H5" sqref="H5:H7"/>
    </sheetView>
  </sheetViews>
  <sheetFormatPr defaultColWidth="11.421875" defaultRowHeight="15"/>
  <cols>
    <col min="2" max="2" width="24.57421875" style="0" customWidth="1"/>
    <col min="3" max="4" width="27.28125" style="0" customWidth="1"/>
    <col min="5" max="5" width="24.7109375" style="0" customWidth="1"/>
    <col min="6" max="6" width="26.140625" style="0" customWidth="1"/>
    <col min="7" max="7" width="20.421875" style="0" customWidth="1"/>
    <col min="8" max="8" width="43.8515625" style="0" customWidth="1"/>
    <col min="9" max="9" width="48.57421875" style="0" customWidth="1"/>
  </cols>
  <sheetData>
    <row r="2" ht="10.5" customHeight="1"/>
    <row r="3" ht="15" hidden="1"/>
    <row r="4" ht="15" hidden="1"/>
    <row r="5" spans="2:9" ht="15">
      <c r="B5" s="130" t="s">
        <v>69</v>
      </c>
      <c r="C5" s="130" t="s">
        <v>94</v>
      </c>
      <c r="D5" s="130" t="s">
        <v>95</v>
      </c>
      <c r="E5" s="130" t="s">
        <v>96</v>
      </c>
      <c r="F5" s="130" t="s">
        <v>97</v>
      </c>
      <c r="G5" s="130" t="s">
        <v>107</v>
      </c>
      <c r="H5" s="130" t="s">
        <v>150</v>
      </c>
      <c r="I5" s="130" t="s">
        <v>150</v>
      </c>
    </row>
    <row r="6" spans="2:9" ht="15">
      <c r="B6" s="130"/>
      <c r="C6" s="130"/>
      <c r="D6" s="130"/>
      <c r="E6" s="130"/>
      <c r="F6" s="130"/>
      <c r="G6" s="130"/>
      <c r="H6" s="130"/>
      <c r="I6" s="130"/>
    </row>
    <row r="7" spans="2:9" ht="13.5" customHeight="1">
      <c r="B7" s="130"/>
      <c r="C7" s="130"/>
      <c r="D7" s="130"/>
      <c r="E7" s="130"/>
      <c r="F7" s="130"/>
      <c r="G7" s="130"/>
      <c r="H7" s="130"/>
      <c r="I7" s="130"/>
    </row>
    <row r="8" spans="2:9" ht="84">
      <c r="B8" s="171" t="s">
        <v>109</v>
      </c>
      <c r="C8" s="172" t="s">
        <v>113</v>
      </c>
      <c r="D8" s="173" t="s">
        <v>104</v>
      </c>
      <c r="E8" s="172" t="s">
        <v>106</v>
      </c>
      <c r="F8" s="172" t="s">
        <v>102</v>
      </c>
      <c r="G8" s="174" t="s">
        <v>103</v>
      </c>
      <c r="H8" s="176" t="s">
        <v>148</v>
      </c>
      <c r="I8" s="176" t="s">
        <v>149</v>
      </c>
    </row>
    <row r="9" spans="2:9" ht="144">
      <c r="B9" s="171"/>
      <c r="C9" s="173" t="s">
        <v>114</v>
      </c>
      <c r="D9" s="173" t="s">
        <v>117</v>
      </c>
      <c r="E9" s="172" t="s">
        <v>99</v>
      </c>
      <c r="F9" s="172" t="s">
        <v>98</v>
      </c>
      <c r="G9" s="172" t="s">
        <v>108</v>
      </c>
      <c r="H9" s="177"/>
      <c r="I9" s="177"/>
    </row>
    <row r="10" spans="2:9" ht="120">
      <c r="B10" s="171"/>
      <c r="C10" s="175" t="s">
        <v>101</v>
      </c>
      <c r="D10" s="175" t="s">
        <v>99</v>
      </c>
      <c r="E10" s="175" t="s">
        <v>99</v>
      </c>
      <c r="F10" s="172" t="s">
        <v>100</v>
      </c>
      <c r="G10" s="172" t="s">
        <v>118</v>
      </c>
      <c r="H10" s="177"/>
      <c r="I10" s="177"/>
    </row>
    <row r="11" spans="2:9" ht="84">
      <c r="B11" s="171"/>
      <c r="C11" s="175"/>
      <c r="D11" s="175"/>
      <c r="E11" s="175"/>
      <c r="F11" s="172" t="s">
        <v>119</v>
      </c>
      <c r="G11" s="172" t="s">
        <v>123</v>
      </c>
      <c r="H11" s="177"/>
      <c r="I11" s="177"/>
    </row>
    <row r="12" spans="2:9" ht="222.75" customHeight="1">
      <c r="B12" s="171"/>
      <c r="C12" s="175"/>
      <c r="D12" s="175"/>
      <c r="E12" s="175"/>
      <c r="F12" s="172" t="s">
        <v>122</v>
      </c>
      <c r="G12" s="172" t="s">
        <v>123</v>
      </c>
      <c r="H12" s="178"/>
      <c r="I12" s="178"/>
    </row>
  </sheetData>
  <sheetProtection/>
  <mergeCells count="14">
    <mergeCell ref="I5:I7"/>
    <mergeCell ref="I8:I12"/>
    <mergeCell ref="H5:H7"/>
    <mergeCell ref="B8:B12"/>
    <mergeCell ref="H8:H12"/>
    <mergeCell ref="C10:C12"/>
    <mergeCell ref="D10:D12"/>
    <mergeCell ref="E10:E12"/>
    <mergeCell ref="B5:B7"/>
    <mergeCell ref="C5:C7"/>
    <mergeCell ref="D5:D7"/>
    <mergeCell ref="E5:E7"/>
    <mergeCell ref="F5:F7"/>
    <mergeCell ref="G5:G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2:AM8"/>
  <sheetViews>
    <sheetView zoomScalePageLayoutView="0" workbookViewId="0" topLeftCell="K1">
      <selection activeCell="K6" sqref="K6"/>
    </sheetView>
  </sheetViews>
  <sheetFormatPr defaultColWidth="19.28125" defaultRowHeight="15"/>
  <cols>
    <col min="1" max="1" width="26.28125" style="1" customWidth="1"/>
    <col min="2" max="2" width="19.8515625" style="1" customWidth="1"/>
    <col min="3" max="3" width="11.00390625" style="1" customWidth="1"/>
    <col min="4" max="4" width="11.28125" style="1" customWidth="1"/>
    <col min="5" max="5" width="14.8515625" style="1" bestFit="1" customWidth="1"/>
    <col min="6" max="6" width="17.7109375" style="1" customWidth="1"/>
    <col min="7" max="7" width="20.7109375" style="6" customWidth="1"/>
    <col min="8" max="10" width="6.57421875" style="1" customWidth="1"/>
    <col min="11" max="11" width="19.7109375" style="1" bestFit="1" customWidth="1"/>
    <col min="12" max="12" width="22.140625" style="1" customWidth="1"/>
    <col min="13" max="13" width="6.57421875" style="1" bestFit="1" customWidth="1"/>
    <col min="14" max="14" width="7.421875" style="1" bestFit="1" customWidth="1"/>
    <col min="15" max="15" width="6.28125" style="1" bestFit="1" customWidth="1"/>
    <col min="16" max="16" width="5.00390625" style="1" bestFit="1" customWidth="1"/>
    <col min="17" max="18" width="5.28125" style="1" bestFit="1" customWidth="1"/>
    <col min="19" max="19" width="4.8515625" style="1" bestFit="1" customWidth="1"/>
    <col min="20" max="20" width="6.8515625" style="1" bestFit="1" customWidth="1"/>
    <col min="21" max="21" width="10.00390625" style="1" bestFit="1" customWidth="1"/>
    <col min="22" max="22" width="7.7109375" style="1" bestFit="1" customWidth="1"/>
    <col min="23" max="23" width="9.7109375" style="1" bestFit="1" customWidth="1"/>
    <col min="24" max="24" width="9.00390625" style="1" bestFit="1" customWidth="1"/>
    <col min="25" max="26" width="6.57421875" style="5" bestFit="1" customWidth="1"/>
    <col min="27" max="27" width="7.421875" style="5" bestFit="1" customWidth="1"/>
    <col min="28" max="32" width="6.57421875" style="5" bestFit="1" customWidth="1"/>
    <col min="33" max="33" width="6.8515625" style="5" bestFit="1" customWidth="1"/>
    <col min="34" max="34" width="10.00390625" style="5" bestFit="1" customWidth="1"/>
    <col min="35" max="35" width="7.7109375" style="5" bestFit="1" customWidth="1"/>
    <col min="36" max="36" width="9.7109375" style="5" bestFit="1" customWidth="1"/>
    <col min="37" max="37" width="9.00390625" style="5" bestFit="1" customWidth="1"/>
    <col min="38" max="38" width="6.57421875" style="5" bestFit="1" customWidth="1"/>
    <col min="39" max="39" width="19.28125" style="5" customWidth="1"/>
    <col min="40" max="16384" width="19.28125" style="1" customWidth="1"/>
  </cols>
  <sheetData>
    <row r="2" spans="1:39" ht="12" customHeight="1">
      <c r="A2" s="144" t="s">
        <v>0</v>
      </c>
      <c r="B2" s="144"/>
      <c r="C2" s="144"/>
      <c r="D2" s="144"/>
      <c r="E2" s="143" t="s">
        <v>68</v>
      </c>
      <c r="F2" s="143"/>
      <c r="G2" s="143"/>
      <c r="H2" s="143"/>
      <c r="I2" s="143"/>
      <c r="J2" s="143"/>
      <c r="K2" s="143"/>
      <c r="L2" s="143"/>
      <c r="M2" s="141" t="s">
        <v>57</v>
      </c>
      <c r="N2" s="141"/>
      <c r="O2" s="141"/>
      <c r="P2" s="141"/>
      <c r="Q2" s="141"/>
      <c r="R2" s="141"/>
      <c r="S2" s="141"/>
      <c r="T2" s="141"/>
      <c r="U2" s="141"/>
      <c r="V2" s="141"/>
      <c r="W2" s="141"/>
      <c r="X2" s="141"/>
      <c r="Y2" s="34"/>
      <c r="Z2" s="141" t="s">
        <v>61</v>
      </c>
      <c r="AA2" s="141"/>
      <c r="AB2" s="141"/>
      <c r="AC2" s="141"/>
      <c r="AD2" s="141"/>
      <c r="AE2" s="141"/>
      <c r="AF2" s="141"/>
      <c r="AG2" s="141"/>
      <c r="AH2" s="141"/>
      <c r="AI2" s="141"/>
      <c r="AJ2" s="141"/>
      <c r="AK2" s="141"/>
      <c r="AL2" s="34"/>
      <c r="AM2" s="34"/>
    </row>
    <row r="3" spans="1:39" ht="12" customHeight="1">
      <c r="A3" s="142" t="s">
        <v>7</v>
      </c>
      <c r="B3" s="142" t="s">
        <v>8</v>
      </c>
      <c r="C3" s="142" t="s">
        <v>9</v>
      </c>
      <c r="D3" s="142" t="s">
        <v>10</v>
      </c>
      <c r="E3" s="142" t="s">
        <v>23</v>
      </c>
      <c r="F3" s="142"/>
      <c r="G3" s="145" t="s">
        <v>13</v>
      </c>
      <c r="H3" s="142" t="s">
        <v>2</v>
      </c>
      <c r="I3" s="142"/>
      <c r="J3" s="142"/>
      <c r="K3" s="22" t="s">
        <v>15</v>
      </c>
      <c r="L3" s="142" t="s">
        <v>6</v>
      </c>
      <c r="M3" s="142" t="s">
        <v>44</v>
      </c>
      <c r="N3" s="142" t="s">
        <v>45</v>
      </c>
      <c r="O3" s="142" t="s">
        <v>46</v>
      </c>
      <c r="P3" s="142" t="s">
        <v>47</v>
      </c>
      <c r="Q3" s="142" t="s">
        <v>48</v>
      </c>
      <c r="R3" s="142" t="s">
        <v>49</v>
      </c>
      <c r="S3" s="142" t="s">
        <v>50</v>
      </c>
      <c r="T3" s="142" t="s">
        <v>51</v>
      </c>
      <c r="U3" s="142" t="s">
        <v>52</v>
      </c>
      <c r="V3" s="142" t="s">
        <v>53</v>
      </c>
      <c r="W3" s="142" t="s">
        <v>54</v>
      </c>
      <c r="X3" s="142" t="s">
        <v>55</v>
      </c>
      <c r="Y3" s="146" t="s">
        <v>1</v>
      </c>
      <c r="Z3" s="142" t="s">
        <v>44</v>
      </c>
      <c r="AA3" s="142" t="s">
        <v>45</v>
      </c>
      <c r="AB3" s="142" t="s">
        <v>46</v>
      </c>
      <c r="AC3" s="142" t="s">
        <v>47</v>
      </c>
      <c r="AD3" s="142" t="s">
        <v>48</v>
      </c>
      <c r="AE3" s="142" t="s">
        <v>49</v>
      </c>
      <c r="AF3" s="142" t="s">
        <v>50</v>
      </c>
      <c r="AG3" s="142" t="s">
        <v>51</v>
      </c>
      <c r="AH3" s="142" t="s">
        <v>52</v>
      </c>
      <c r="AI3" s="142" t="s">
        <v>53</v>
      </c>
      <c r="AJ3" s="142" t="s">
        <v>54</v>
      </c>
      <c r="AK3" s="142" t="s">
        <v>55</v>
      </c>
      <c r="AL3" s="146" t="s">
        <v>1</v>
      </c>
      <c r="AM3" s="147" t="s">
        <v>56</v>
      </c>
    </row>
    <row r="4" spans="1:39" ht="12">
      <c r="A4" s="142"/>
      <c r="B4" s="142"/>
      <c r="C4" s="142"/>
      <c r="D4" s="142"/>
      <c r="E4" s="22" t="s">
        <v>11</v>
      </c>
      <c r="F4" s="22" t="s">
        <v>12</v>
      </c>
      <c r="G4" s="145"/>
      <c r="H4" s="142"/>
      <c r="I4" s="142"/>
      <c r="J4" s="142"/>
      <c r="K4" s="22">
        <v>2020</v>
      </c>
      <c r="L4" s="142"/>
      <c r="M4" s="142"/>
      <c r="N4" s="142"/>
      <c r="O4" s="142"/>
      <c r="P4" s="142"/>
      <c r="Q4" s="142"/>
      <c r="R4" s="142"/>
      <c r="S4" s="142"/>
      <c r="T4" s="142"/>
      <c r="U4" s="142"/>
      <c r="V4" s="142"/>
      <c r="W4" s="142"/>
      <c r="X4" s="142"/>
      <c r="Y4" s="146"/>
      <c r="Z4" s="142"/>
      <c r="AA4" s="142"/>
      <c r="AB4" s="142"/>
      <c r="AC4" s="142"/>
      <c r="AD4" s="142"/>
      <c r="AE4" s="142"/>
      <c r="AF4" s="142"/>
      <c r="AG4" s="142"/>
      <c r="AH4" s="142"/>
      <c r="AI4" s="142"/>
      <c r="AJ4" s="142"/>
      <c r="AK4" s="142"/>
      <c r="AL4" s="146"/>
      <c r="AM4" s="147"/>
    </row>
    <row r="5" spans="1:39" ht="12" customHeight="1">
      <c r="A5" s="142"/>
      <c r="B5" s="142"/>
      <c r="C5" s="142"/>
      <c r="D5" s="142"/>
      <c r="E5" s="22"/>
      <c r="F5" s="4"/>
      <c r="G5" s="145"/>
      <c r="H5" s="22" t="s">
        <v>4</v>
      </c>
      <c r="I5" s="22" t="s">
        <v>3</v>
      </c>
      <c r="J5" s="22" t="s">
        <v>14</v>
      </c>
      <c r="K5" s="22" t="s">
        <v>5</v>
      </c>
      <c r="L5" s="142"/>
      <c r="M5" s="142"/>
      <c r="N5" s="142"/>
      <c r="O5" s="142"/>
      <c r="P5" s="142"/>
      <c r="Q5" s="142"/>
      <c r="R5" s="142"/>
      <c r="S5" s="142"/>
      <c r="T5" s="142"/>
      <c r="U5" s="142"/>
      <c r="V5" s="142"/>
      <c r="W5" s="142"/>
      <c r="X5" s="142"/>
      <c r="Y5" s="146"/>
      <c r="Z5" s="142"/>
      <c r="AA5" s="142"/>
      <c r="AB5" s="142"/>
      <c r="AC5" s="142"/>
      <c r="AD5" s="142"/>
      <c r="AE5" s="142"/>
      <c r="AF5" s="142"/>
      <c r="AG5" s="142"/>
      <c r="AH5" s="142"/>
      <c r="AI5" s="142"/>
      <c r="AJ5" s="142"/>
      <c r="AK5" s="142"/>
      <c r="AL5" s="146"/>
      <c r="AM5" s="147"/>
    </row>
    <row r="6" spans="1:39" ht="12" customHeight="1">
      <c r="A6" s="22"/>
      <c r="B6" s="22"/>
      <c r="C6" s="22"/>
      <c r="D6" s="22"/>
      <c r="E6" s="22"/>
      <c r="F6" s="4"/>
      <c r="G6" s="39"/>
      <c r="H6" s="22"/>
      <c r="I6" s="22"/>
      <c r="J6" s="22"/>
      <c r="K6" s="22"/>
      <c r="L6" s="22"/>
      <c r="M6" s="22"/>
      <c r="N6" s="22"/>
      <c r="O6" s="22"/>
      <c r="P6" s="22"/>
      <c r="Q6" s="22"/>
      <c r="R6" s="22"/>
      <c r="S6" s="22"/>
      <c r="T6" s="22"/>
      <c r="U6" s="22"/>
      <c r="V6" s="22"/>
      <c r="W6" s="22"/>
      <c r="X6" s="22"/>
      <c r="Y6" s="33"/>
      <c r="Z6" s="22"/>
      <c r="AA6" s="22"/>
      <c r="AB6" s="22"/>
      <c r="AC6" s="22"/>
      <c r="AD6" s="22"/>
      <c r="AE6" s="22"/>
      <c r="AF6" s="22"/>
      <c r="AG6" s="22"/>
      <c r="AH6" s="22"/>
      <c r="AI6" s="22"/>
      <c r="AJ6" s="22"/>
      <c r="AK6" s="22"/>
      <c r="AL6" s="33"/>
      <c r="AM6" s="40"/>
    </row>
    <row r="7" spans="1:39" ht="12" customHeight="1">
      <c r="A7" s="22"/>
      <c r="B7" s="22"/>
      <c r="C7" s="22"/>
      <c r="D7" s="22"/>
      <c r="E7" s="22"/>
      <c r="F7" s="4"/>
      <c r="G7" s="39"/>
      <c r="H7" s="22"/>
      <c r="I7" s="22"/>
      <c r="J7" s="22"/>
      <c r="K7" s="22"/>
      <c r="L7" s="22"/>
      <c r="M7" s="22"/>
      <c r="N7" s="22"/>
      <c r="O7" s="22"/>
      <c r="P7" s="22"/>
      <c r="Q7" s="22"/>
      <c r="R7" s="22"/>
      <c r="S7" s="22"/>
      <c r="T7" s="22"/>
      <c r="U7" s="22"/>
      <c r="V7" s="22"/>
      <c r="W7" s="22"/>
      <c r="X7" s="22"/>
      <c r="Y7" s="33"/>
      <c r="Z7" s="22"/>
      <c r="AA7" s="22"/>
      <c r="AB7" s="22"/>
      <c r="AC7" s="22"/>
      <c r="AD7" s="22"/>
      <c r="AE7" s="22"/>
      <c r="AF7" s="22"/>
      <c r="AG7" s="22"/>
      <c r="AH7" s="22"/>
      <c r="AI7" s="22"/>
      <c r="AJ7" s="22"/>
      <c r="AK7" s="22"/>
      <c r="AL7" s="33"/>
      <c r="AM7" s="40"/>
    </row>
    <row r="8" spans="1:39" ht="12">
      <c r="A8" s="35"/>
      <c r="B8" s="35"/>
      <c r="C8" s="35"/>
      <c r="D8" s="35"/>
      <c r="E8" s="35"/>
      <c r="F8" s="35"/>
      <c r="G8" s="36">
        <v>0</v>
      </c>
      <c r="H8" s="35"/>
      <c r="I8" s="35"/>
      <c r="J8" s="35"/>
      <c r="K8" s="35"/>
      <c r="L8" s="35"/>
      <c r="M8" s="3"/>
      <c r="N8" s="3"/>
      <c r="O8" s="3"/>
      <c r="P8" s="3"/>
      <c r="Q8" s="3"/>
      <c r="R8" s="3"/>
      <c r="S8" s="3"/>
      <c r="T8" s="3"/>
      <c r="U8" s="3"/>
      <c r="V8" s="3"/>
      <c r="W8" s="3"/>
      <c r="X8" s="3"/>
      <c r="Y8" s="37">
        <f>SUM(M8:X8)</f>
        <v>0</v>
      </c>
      <c r="Z8" s="3"/>
      <c r="AA8" s="3"/>
      <c r="AB8" s="3"/>
      <c r="AC8" s="3"/>
      <c r="AD8" s="3"/>
      <c r="AE8" s="3"/>
      <c r="AF8" s="3"/>
      <c r="AG8" s="3"/>
      <c r="AH8" s="3"/>
      <c r="AI8" s="3"/>
      <c r="AJ8" s="3"/>
      <c r="AK8" s="3"/>
      <c r="AL8" s="37">
        <f>SUM(Z8:AK8)</f>
        <v>0</v>
      </c>
      <c r="AM8" s="38" t="e">
        <f>+AL8/G8</f>
        <v>#DIV/0!</v>
      </c>
    </row>
  </sheetData>
  <sheetProtection/>
  <mergeCells count="39">
    <mergeCell ref="AF3:AF5"/>
    <mergeCell ref="AG3:AG5"/>
    <mergeCell ref="AL3:AL5"/>
    <mergeCell ref="Z3:Z5"/>
    <mergeCell ref="AA3:AA5"/>
    <mergeCell ref="AB3:AB5"/>
    <mergeCell ref="AC3:AC5"/>
    <mergeCell ref="AD3:AD5"/>
    <mergeCell ref="AE3:AE5"/>
    <mergeCell ref="C3:C5"/>
    <mergeCell ref="B3:B5"/>
    <mergeCell ref="Y3:Y5"/>
    <mergeCell ref="AM3:AM5"/>
    <mergeCell ref="L3:L5"/>
    <mergeCell ref="Z2:AK2"/>
    <mergeCell ref="AH3:AH5"/>
    <mergeCell ref="AI3:AI5"/>
    <mergeCell ref="AJ3:AJ5"/>
    <mergeCell ref="AK3:AK5"/>
    <mergeCell ref="Q3:Q5"/>
    <mergeCell ref="R3:R5"/>
    <mergeCell ref="S3:S5"/>
    <mergeCell ref="A3:A5"/>
    <mergeCell ref="E2:L2"/>
    <mergeCell ref="A2:D2"/>
    <mergeCell ref="H3:J4"/>
    <mergeCell ref="G3:G5"/>
    <mergeCell ref="E3:F3"/>
    <mergeCell ref="D3:D5"/>
    <mergeCell ref="M2:X2"/>
    <mergeCell ref="T3:T5"/>
    <mergeCell ref="U3:U5"/>
    <mergeCell ref="V3:V5"/>
    <mergeCell ref="W3:W5"/>
    <mergeCell ref="X3:X5"/>
    <mergeCell ref="M3:M5"/>
    <mergeCell ref="N3:N5"/>
    <mergeCell ref="O3:O5"/>
    <mergeCell ref="P3:P5"/>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2:T41"/>
  <sheetViews>
    <sheetView zoomScale="90" zoomScaleNormal="90" zoomScalePageLayoutView="0" workbookViewId="0" topLeftCell="A1">
      <selection activeCell="A14" sqref="A14"/>
    </sheetView>
  </sheetViews>
  <sheetFormatPr defaultColWidth="19.28125" defaultRowHeight="15"/>
  <cols>
    <col min="1" max="1" width="15.28125" style="1" customWidth="1"/>
    <col min="2" max="2" width="30.8515625" style="1" customWidth="1"/>
    <col min="3" max="3" width="47.28125" style="1" bestFit="1" customWidth="1"/>
    <col min="4" max="4" width="24.57421875" style="7" bestFit="1" customWidth="1"/>
    <col min="5" max="5" width="22.57421875" style="1" customWidth="1"/>
    <col min="6" max="6" width="37.28125" style="1" customWidth="1"/>
    <col min="7" max="7" width="7.421875" style="1" bestFit="1" customWidth="1"/>
    <col min="8" max="8" width="10.421875" style="1" bestFit="1" customWidth="1"/>
    <col min="9" max="12" width="10.28125" style="1" bestFit="1" customWidth="1"/>
    <col min="13" max="13" width="11.7109375" style="1" bestFit="1" customWidth="1"/>
    <col min="14" max="14" width="10.28125" style="1" customWidth="1"/>
    <col min="15" max="15" width="12.7109375" style="1" bestFit="1" customWidth="1"/>
    <col min="16" max="16" width="9.7109375" style="1" bestFit="1" customWidth="1"/>
    <col min="17" max="17" width="11.57421875" style="1" bestFit="1" customWidth="1"/>
    <col min="18" max="18" width="10.8515625" style="1" bestFit="1" customWidth="1"/>
    <col min="19" max="19" width="11.7109375" style="1" bestFit="1" customWidth="1"/>
    <col min="20" max="20" width="17.57421875" style="1" customWidth="1"/>
    <col min="21" max="16384" width="19.28125" style="1" customWidth="1"/>
  </cols>
  <sheetData>
    <row r="1" ht="12.75" thickBot="1"/>
    <row r="2" spans="1:20" s="2" customFormat="1" ht="15" customHeight="1" thickBot="1">
      <c r="A2" s="154" t="s">
        <v>0</v>
      </c>
      <c r="B2" s="155"/>
      <c r="C2" s="156" t="s">
        <v>71</v>
      </c>
      <c r="D2" s="157"/>
      <c r="E2" s="157"/>
      <c r="F2" s="158"/>
      <c r="G2" s="151" t="s">
        <v>62</v>
      </c>
      <c r="H2" s="152"/>
      <c r="I2" s="152"/>
      <c r="J2" s="152"/>
      <c r="K2" s="152"/>
      <c r="L2" s="152"/>
      <c r="M2" s="152"/>
      <c r="N2" s="152"/>
      <c r="O2" s="152"/>
      <c r="P2" s="152"/>
      <c r="Q2" s="152"/>
      <c r="R2" s="153"/>
      <c r="S2" s="12"/>
      <c r="T2" s="13"/>
    </row>
    <row r="3" spans="1:20" s="2" customFormat="1" ht="12" customHeight="1">
      <c r="A3" s="159" t="s">
        <v>16</v>
      </c>
      <c r="B3" s="159" t="s">
        <v>17</v>
      </c>
      <c r="C3" s="159" t="s">
        <v>18</v>
      </c>
      <c r="D3" s="168" t="s">
        <v>20</v>
      </c>
      <c r="E3" s="159" t="s">
        <v>19</v>
      </c>
      <c r="F3" s="159" t="s">
        <v>21</v>
      </c>
      <c r="G3" s="148" t="s">
        <v>58</v>
      </c>
      <c r="H3" s="148" t="s">
        <v>45</v>
      </c>
      <c r="I3" s="148" t="s">
        <v>46</v>
      </c>
      <c r="J3" s="148" t="s">
        <v>47</v>
      </c>
      <c r="K3" s="148" t="s">
        <v>48</v>
      </c>
      <c r="L3" s="148" t="s">
        <v>49</v>
      </c>
      <c r="M3" s="148" t="s">
        <v>50</v>
      </c>
      <c r="N3" s="148" t="s">
        <v>51</v>
      </c>
      <c r="O3" s="148" t="s">
        <v>52</v>
      </c>
      <c r="P3" s="148" t="s">
        <v>53</v>
      </c>
      <c r="Q3" s="148" t="s">
        <v>54</v>
      </c>
      <c r="R3" s="148" t="s">
        <v>55</v>
      </c>
      <c r="S3" s="148" t="s">
        <v>1</v>
      </c>
      <c r="T3" s="148" t="s">
        <v>59</v>
      </c>
    </row>
    <row r="4" spans="1:20" s="2" customFormat="1" ht="12">
      <c r="A4" s="160"/>
      <c r="B4" s="160"/>
      <c r="C4" s="160"/>
      <c r="D4" s="169"/>
      <c r="E4" s="160"/>
      <c r="F4" s="160"/>
      <c r="G4" s="149"/>
      <c r="H4" s="149"/>
      <c r="I4" s="149"/>
      <c r="J4" s="149"/>
      <c r="K4" s="149"/>
      <c r="L4" s="149"/>
      <c r="M4" s="149"/>
      <c r="N4" s="149"/>
      <c r="O4" s="149"/>
      <c r="P4" s="149"/>
      <c r="Q4" s="149"/>
      <c r="R4" s="149"/>
      <c r="S4" s="149"/>
      <c r="T4" s="149"/>
    </row>
    <row r="5" spans="1:20" s="2" customFormat="1" ht="12">
      <c r="A5" s="161"/>
      <c r="B5" s="161"/>
      <c r="C5" s="161"/>
      <c r="D5" s="170"/>
      <c r="E5" s="161"/>
      <c r="F5" s="161"/>
      <c r="G5" s="150"/>
      <c r="H5" s="150"/>
      <c r="I5" s="150"/>
      <c r="J5" s="150"/>
      <c r="K5" s="150"/>
      <c r="L5" s="150"/>
      <c r="M5" s="150"/>
      <c r="N5" s="150"/>
      <c r="O5" s="150"/>
      <c r="P5" s="150"/>
      <c r="Q5" s="150"/>
      <c r="R5" s="150"/>
      <c r="S5" s="150"/>
      <c r="T5" s="150"/>
    </row>
    <row r="6" spans="1:20" s="2" customFormat="1" ht="12">
      <c r="A6" s="165" t="s">
        <v>77</v>
      </c>
      <c r="B6" s="166"/>
      <c r="C6" s="166"/>
      <c r="D6" s="166"/>
      <c r="E6" s="166"/>
      <c r="F6" s="167"/>
      <c r="G6" s="11"/>
      <c r="H6" s="11"/>
      <c r="I6" s="11"/>
      <c r="J6" s="11"/>
      <c r="K6" s="11"/>
      <c r="L6" s="11"/>
      <c r="M6" s="11"/>
      <c r="N6" s="11"/>
      <c r="O6" s="11"/>
      <c r="P6" s="3"/>
      <c r="Q6" s="3"/>
      <c r="R6" s="3"/>
      <c r="S6" s="3"/>
      <c r="T6" s="20"/>
    </row>
    <row r="7" spans="1:20" s="2" customFormat="1" ht="24">
      <c r="A7" s="14" t="s">
        <v>26</v>
      </c>
      <c r="B7" s="15" t="s">
        <v>27</v>
      </c>
      <c r="C7" s="16" t="s">
        <v>28</v>
      </c>
      <c r="D7" s="17">
        <v>1000000</v>
      </c>
      <c r="E7" s="18" t="s">
        <v>64</v>
      </c>
      <c r="F7" s="19" t="str">
        <f>+E7</f>
        <v>Atención Procesos Gestión Becas de Secundaria </v>
      </c>
      <c r="G7" s="19"/>
      <c r="H7" s="19"/>
      <c r="I7" s="19"/>
      <c r="J7" s="19"/>
      <c r="K7" s="19"/>
      <c r="L7" s="19"/>
      <c r="M7" s="19"/>
      <c r="N7" s="19"/>
      <c r="O7" s="19"/>
      <c r="P7" s="10"/>
      <c r="Q7" s="10"/>
      <c r="R7" s="10"/>
      <c r="S7" s="21">
        <f>SUM(G7:R7)</f>
        <v>0</v>
      </c>
      <c r="T7" s="23">
        <f>+S7/D7</f>
        <v>0</v>
      </c>
    </row>
    <row r="8" spans="1:20" s="2" customFormat="1" ht="24">
      <c r="A8" s="25" t="s">
        <v>65</v>
      </c>
      <c r="B8" s="26" t="s">
        <v>66</v>
      </c>
      <c r="C8" s="27" t="s">
        <v>67</v>
      </c>
      <c r="D8" s="28">
        <v>2500000</v>
      </c>
      <c r="E8" s="18" t="s">
        <v>64</v>
      </c>
      <c r="F8" s="19" t="str">
        <f>+E8</f>
        <v>Atención Procesos Gestión Becas de Secundaria </v>
      </c>
      <c r="G8" s="29"/>
      <c r="H8" s="29"/>
      <c r="I8" s="29"/>
      <c r="J8" s="29"/>
      <c r="K8" s="29"/>
      <c r="L8" s="29"/>
      <c r="M8" s="29"/>
      <c r="N8" s="29"/>
      <c r="O8" s="29"/>
      <c r="P8" s="30"/>
      <c r="Q8" s="30"/>
      <c r="R8" s="30"/>
      <c r="S8" s="21">
        <f>SUM(G8:R8)</f>
        <v>0</v>
      </c>
      <c r="T8" s="31"/>
    </row>
    <row r="9" spans="1:20" s="2" customFormat="1" ht="12">
      <c r="A9" s="165" t="s">
        <v>22</v>
      </c>
      <c r="B9" s="166"/>
      <c r="C9" s="166"/>
      <c r="D9" s="166"/>
      <c r="E9" s="166"/>
      <c r="F9" s="167"/>
      <c r="G9" s="49"/>
      <c r="H9" s="49"/>
      <c r="I9" s="49"/>
      <c r="J9" s="49"/>
      <c r="K9" s="49"/>
      <c r="L9" s="49"/>
      <c r="M9" s="49"/>
      <c r="N9" s="49"/>
      <c r="O9" s="49"/>
      <c r="P9" s="3"/>
      <c r="Q9" s="3"/>
      <c r="R9" s="3"/>
      <c r="S9" s="3"/>
      <c r="T9" s="20"/>
    </row>
    <row r="10" spans="1:20" s="2" customFormat="1" ht="24">
      <c r="A10" s="14" t="s">
        <v>26</v>
      </c>
      <c r="B10" s="15" t="s">
        <v>27</v>
      </c>
      <c r="C10" s="16" t="s">
        <v>28</v>
      </c>
      <c r="D10" s="17">
        <v>1000000</v>
      </c>
      <c r="E10" s="18" t="s">
        <v>64</v>
      </c>
      <c r="F10" s="19" t="str">
        <f>+E10</f>
        <v>Atención Procesos Gestión Becas de Secundaria </v>
      </c>
      <c r="G10" s="19"/>
      <c r="H10" s="19"/>
      <c r="I10" s="19"/>
      <c r="J10" s="19"/>
      <c r="K10" s="19"/>
      <c r="L10" s="19"/>
      <c r="M10" s="19"/>
      <c r="N10" s="19"/>
      <c r="O10" s="19"/>
      <c r="P10" s="10"/>
      <c r="Q10" s="10"/>
      <c r="R10" s="10"/>
      <c r="S10" s="21">
        <f>SUM(G10:R10)</f>
        <v>0</v>
      </c>
      <c r="T10" s="23">
        <f>+S10/D10</f>
        <v>0</v>
      </c>
    </row>
    <row r="11" spans="1:20" s="2" customFormat="1" ht="24">
      <c r="A11" s="25" t="s">
        <v>65</v>
      </c>
      <c r="B11" s="26" t="s">
        <v>66</v>
      </c>
      <c r="C11" s="27" t="s">
        <v>67</v>
      </c>
      <c r="D11" s="28">
        <v>2500000</v>
      </c>
      <c r="E11" s="18" t="s">
        <v>64</v>
      </c>
      <c r="F11" s="19" t="str">
        <f>+E11</f>
        <v>Atención Procesos Gestión Becas de Secundaria </v>
      </c>
      <c r="G11" s="29"/>
      <c r="H11" s="29"/>
      <c r="I11" s="29"/>
      <c r="J11" s="29"/>
      <c r="K11" s="29"/>
      <c r="L11" s="29"/>
      <c r="M11" s="29"/>
      <c r="N11" s="29"/>
      <c r="O11" s="29"/>
      <c r="P11" s="30"/>
      <c r="Q11" s="30"/>
      <c r="R11" s="30"/>
      <c r="S11" s="21">
        <f>SUM(G11:R11)</f>
        <v>0</v>
      </c>
      <c r="T11" s="31"/>
    </row>
    <row r="12" spans="1:20" s="2" customFormat="1" ht="12">
      <c r="A12" s="165" t="s">
        <v>78</v>
      </c>
      <c r="B12" s="166"/>
      <c r="C12" s="166"/>
      <c r="D12" s="166"/>
      <c r="E12" s="166"/>
      <c r="F12" s="167"/>
      <c r="G12" s="49"/>
      <c r="H12" s="49"/>
      <c r="I12" s="49"/>
      <c r="J12" s="49"/>
      <c r="K12" s="49"/>
      <c r="L12" s="49"/>
      <c r="M12" s="49"/>
      <c r="N12" s="49"/>
      <c r="O12" s="49"/>
      <c r="P12" s="3"/>
      <c r="Q12" s="3"/>
      <c r="R12" s="3"/>
      <c r="S12" s="3"/>
      <c r="T12" s="20"/>
    </row>
    <row r="13" spans="1:20" s="2" customFormat="1" ht="24">
      <c r="A13" s="14" t="s">
        <v>26</v>
      </c>
      <c r="B13" s="15" t="s">
        <v>27</v>
      </c>
      <c r="C13" s="16" t="s">
        <v>28</v>
      </c>
      <c r="D13" s="17">
        <v>1000000</v>
      </c>
      <c r="E13" s="18" t="s">
        <v>64</v>
      </c>
      <c r="F13" s="19" t="str">
        <f>+E13</f>
        <v>Atención Procesos Gestión Becas de Secundaria </v>
      </c>
      <c r="G13" s="19"/>
      <c r="H13" s="19"/>
      <c r="I13" s="19"/>
      <c r="J13" s="19"/>
      <c r="K13" s="19"/>
      <c r="L13" s="19"/>
      <c r="M13" s="19"/>
      <c r="N13" s="19"/>
      <c r="O13" s="19"/>
      <c r="P13" s="10"/>
      <c r="Q13" s="10"/>
      <c r="R13" s="10"/>
      <c r="S13" s="21">
        <f>SUM(G13:R13)</f>
        <v>0</v>
      </c>
      <c r="T13" s="23">
        <f>+S13/D13</f>
        <v>0</v>
      </c>
    </row>
    <row r="14" spans="1:20" s="2" customFormat="1" ht="24">
      <c r="A14" s="25" t="s">
        <v>65</v>
      </c>
      <c r="B14" s="26" t="s">
        <v>66</v>
      </c>
      <c r="C14" s="27" t="s">
        <v>67</v>
      </c>
      <c r="D14" s="28">
        <v>2500000</v>
      </c>
      <c r="E14" s="18" t="s">
        <v>64</v>
      </c>
      <c r="F14" s="19" t="str">
        <f>+E14</f>
        <v>Atención Procesos Gestión Becas de Secundaria </v>
      </c>
      <c r="G14" s="29"/>
      <c r="H14" s="29"/>
      <c r="I14" s="29"/>
      <c r="J14" s="29"/>
      <c r="K14" s="29"/>
      <c r="L14" s="29"/>
      <c r="M14" s="29"/>
      <c r="N14" s="29"/>
      <c r="O14" s="29"/>
      <c r="P14" s="30"/>
      <c r="Q14" s="30"/>
      <c r="R14" s="30"/>
      <c r="S14" s="21">
        <f>SUM(G14:R14)</f>
        <v>0</v>
      </c>
      <c r="T14" s="31"/>
    </row>
    <row r="15" spans="1:20" s="2" customFormat="1" ht="12">
      <c r="A15" s="165" t="s">
        <v>79</v>
      </c>
      <c r="B15" s="166"/>
      <c r="C15" s="166"/>
      <c r="D15" s="166"/>
      <c r="E15" s="166"/>
      <c r="F15" s="167"/>
      <c r="G15" s="49"/>
      <c r="H15" s="49"/>
      <c r="I15" s="49"/>
      <c r="J15" s="49"/>
      <c r="K15" s="49"/>
      <c r="L15" s="49"/>
      <c r="M15" s="49"/>
      <c r="N15" s="49"/>
      <c r="O15" s="49"/>
      <c r="P15" s="3"/>
      <c r="Q15" s="3"/>
      <c r="R15" s="3"/>
      <c r="S15" s="3"/>
      <c r="T15" s="20"/>
    </row>
    <row r="16" spans="1:20" s="2" customFormat="1" ht="24">
      <c r="A16" s="14" t="s">
        <v>26</v>
      </c>
      <c r="B16" s="15" t="s">
        <v>27</v>
      </c>
      <c r="C16" s="16" t="s">
        <v>28</v>
      </c>
      <c r="D16" s="17">
        <v>1000000</v>
      </c>
      <c r="E16" s="18" t="s">
        <v>64</v>
      </c>
      <c r="F16" s="19" t="str">
        <f>+E16</f>
        <v>Atención Procesos Gestión Becas de Secundaria </v>
      </c>
      <c r="G16" s="19"/>
      <c r="H16" s="19"/>
      <c r="I16" s="19"/>
      <c r="J16" s="19"/>
      <c r="K16" s="19"/>
      <c r="L16" s="19"/>
      <c r="M16" s="19"/>
      <c r="N16" s="19"/>
      <c r="O16" s="19"/>
      <c r="P16" s="10"/>
      <c r="Q16" s="10"/>
      <c r="R16" s="10"/>
      <c r="S16" s="21">
        <f>SUM(G16:R16)</f>
        <v>0</v>
      </c>
      <c r="T16" s="23">
        <f>+S16/D16</f>
        <v>0</v>
      </c>
    </row>
    <row r="17" spans="1:20" s="2" customFormat="1" ht="24">
      <c r="A17" s="25" t="s">
        <v>65</v>
      </c>
      <c r="B17" s="26" t="s">
        <v>66</v>
      </c>
      <c r="C17" s="27" t="s">
        <v>67</v>
      </c>
      <c r="D17" s="28">
        <v>2500000</v>
      </c>
      <c r="E17" s="18" t="s">
        <v>64</v>
      </c>
      <c r="F17" s="19" t="str">
        <f>+E17</f>
        <v>Atención Procesos Gestión Becas de Secundaria </v>
      </c>
      <c r="G17" s="29"/>
      <c r="H17" s="29"/>
      <c r="I17" s="29"/>
      <c r="J17" s="29"/>
      <c r="K17" s="29"/>
      <c r="L17" s="29"/>
      <c r="M17" s="29"/>
      <c r="N17" s="29"/>
      <c r="O17" s="29"/>
      <c r="P17" s="30"/>
      <c r="Q17" s="30"/>
      <c r="R17" s="30"/>
      <c r="S17" s="21">
        <f>SUM(G17:R17)</f>
        <v>0</v>
      </c>
      <c r="T17" s="31"/>
    </row>
    <row r="18" spans="1:20" s="2" customFormat="1" ht="12">
      <c r="A18" s="165" t="s">
        <v>80</v>
      </c>
      <c r="B18" s="166"/>
      <c r="C18" s="166"/>
      <c r="D18" s="166"/>
      <c r="E18" s="166"/>
      <c r="F18" s="167"/>
      <c r="G18" s="49"/>
      <c r="H18" s="49"/>
      <c r="I18" s="49"/>
      <c r="J18" s="49"/>
      <c r="K18" s="49"/>
      <c r="L18" s="49"/>
      <c r="M18" s="49"/>
      <c r="N18" s="49"/>
      <c r="O18" s="49"/>
      <c r="P18" s="3"/>
      <c r="Q18" s="3"/>
      <c r="R18" s="3"/>
      <c r="S18" s="3"/>
      <c r="T18" s="20"/>
    </row>
    <row r="19" spans="1:20" s="2" customFormat="1" ht="24">
      <c r="A19" s="14" t="s">
        <v>26</v>
      </c>
      <c r="B19" s="15" t="s">
        <v>27</v>
      </c>
      <c r="C19" s="16" t="s">
        <v>28</v>
      </c>
      <c r="D19" s="17">
        <v>1000000</v>
      </c>
      <c r="E19" s="18" t="s">
        <v>64</v>
      </c>
      <c r="F19" s="19" t="str">
        <f>+E19</f>
        <v>Atención Procesos Gestión Becas de Secundaria </v>
      </c>
      <c r="G19" s="19"/>
      <c r="H19" s="19"/>
      <c r="I19" s="19"/>
      <c r="J19" s="19"/>
      <c r="K19" s="19"/>
      <c r="L19" s="19"/>
      <c r="M19" s="19"/>
      <c r="N19" s="19"/>
      <c r="O19" s="19"/>
      <c r="P19" s="10"/>
      <c r="Q19" s="10"/>
      <c r="R19" s="10"/>
      <c r="S19" s="21">
        <f>SUM(G19:R19)</f>
        <v>0</v>
      </c>
      <c r="T19" s="23">
        <f>+S19/D19</f>
        <v>0</v>
      </c>
    </row>
    <row r="20" spans="1:20" s="2" customFormat="1" ht="24">
      <c r="A20" s="25" t="s">
        <v>65</v>
      </c>
      <c r="B20" s="26" t="s">
        <v>66</v>
      </c>
      <c r="C20" s="27" t="s">
        <v>67</v>
      </c>
      <c r="D20" s="28">
        <v>2500000</v>
      </c>
      <c r="E20" s="18" t="s">
        <v>64</v>
      </c>
      <c r="F20" s="19" t="str">
        <f>+E20</f>
        <v>Atención Procesos Gestión Becas de Secundaria </v>
      </c>
      <c r="G20" s="29"/>
      <c r="H20" s="29"/>
      <c r="I20" s="29"/>
      <c r="J20" s="29"/>
      <c r="K20" s="29"/>
      <c r="L20" s="29"/>
      <c r="M20" s="29"/>
      <c r="N20" s="29"/>
      <c r="O20" s="29"/>
      <c r="P20" s="30"/>
      <c r="Q20" s="30"/>
      <c r="R20" s="30"/>
      <c r="S20" s="21">
        <f>SUM(G20:R20)</f>
        <v>0</v>
      </c>
      <c r="T20" s="31"/>
    </row>
    <row r="21" spans="1:20" s="2" customFormat="1" ht="12">
      <c r="A21" s="165" t="s">
        <v>81</v>
      </c>
      <c r="B21" s="166"/>
      <c r="C21" s="166"/>
      <c r="D21" s="166"/>
      <c r="E21" s="166"/>
      <c r="F21" s="167"/>
      <c r="G21" s="49"/>
      <c r="H21" s="49"/>
      <c r="I21" s="49"/>
      <c r="J21" s="49"/>
      <c r="K21" s="49"/>
      <c r="L21" s="49"/>
      <c r="M21" s="49"/>
      <c r="N21" s="49"/>
      <c r="O21" s="49"/>
      <c r="P21" s="3"/>
      <c r="Q21" s="3"/>
      <c r="R21" s="3"/>
      <c r="S21" s="3"/>
      <c r="T21" s="20"/>
    </row>
    <row r="22" spans="1:20" s="2" customFormat="1" ht="24">
      <c r="A22" s="14" t="s">
        <v>26</v>
      </c>
      <c r="B22" s="15" t="s">
        <v>27</v>
      </c>
      <c r="C22" s="16" t="s">
        <v>28</v>
      </c>
      <c r="D22" s="17">
        <v>1000000</v>
      </c>
      <c r="E22" s="18" t="s">
        <v>64</v>
      </c>
      <c r="F22" s="19" t="str">
        <f>+E22</f>
        <v>Atención Procesos Gestión Becas de Secundaria </v>
      </c>
      <c r="G22" s="19"/>
      <c r="H22" s="19"/>
      <c r="I22" s="19"/>
      <c r="J22" s="19"/>
      <c r="K22" s="19"/>
      <c r="L22" s="19"/>
      <c r="M22" s="19"/>
      <c r="N22" s="19"/>
      <c r="O22" s="19"/>
      <c r="P22" s="10"/>
      <c r="Q22" s="10"/>
      <c r="R22" s="10"/>
      <c r="S22" s="21">
        <f>SUM(G22:R22)</f>
        <v>0</v>
      </c>
      <c r="T22" s="23">
        <f>+S22/D22</f>
        <v>0</v>
      </c>
    </row>
    <row r="23" spans="1:20" s="2" customFormat="1" ht="24">
      <c r="A23" s="25" t="s">
        <v>65</v>
      </c>
      <c r="B23" s="26" t="s">
        <v>66</v>
      </c>
      <c r="C23" s="27" t="s">
        <v>67</v>
      </c>
      <c r="D23" s="28">
        <v>2500000</v>
      </c>
      <c r="E23" s="18" t="s">
        <v>64</v>
      </c>
      <c r="F23" s="19" t="str">
        <f>+E23</f>
        <v>Atención Procesos Gestión Becas de Secundaria </v>
      </c>
      <c r="G23" s="29"/>
      <c r="H23" s="29"/>
      <c r="I23" s="29"/>
      <c r="J23" s="29"/>
      <c r="K23" s="29"/>
      <c r="L23" s="29"/>
      <c r="M23" s="29"/>
      <c r="N23" s="29"/>
      <c r="O23" s="29"/>
      <c r="P23" s="30"/>
      <c r="Q23" s="30"/>
      <c r="R23" s="30"/>
      <c r="S23" s="21">
        <f>SUM(G23:R23)</f>
        <v>0</v>
      </c>
      <c r="T23" s="31"/>
    </row>
    <row r="24" spans="1:20" s="2" customFormat="1" ht="12">
      <c r="A24" s="165" t="s">
        <v>82</v>
      </c>
      <c r="B24" s="166"/>
      <c r="C24" s="166"/>
      <c r="D24" s="166"/>
      <c r="E24" s="166"/>
      <c r="F24" s="167"/>
      <c r="G24" s="49"/>
      <c r="H24" s="49"/>
      <c r="I24" s="49"/>
      <c r="J24" s="49"/>
      <c r="K24" s="49"/>
      <c r="L24" s="49"/>
      <c r="M24" s="49"/>
      <c r="N24" s="49"/>
      <c r="O24" s="49"/>
      <c r="P24" s="3"/>
      <c r="Q24" s="3"/>
      <c r="R24" s="3"/>
      <c r="S24" s="3"/>
      <c r="T24" s="20"/>
    </row>
    <row r="25" spans="1:20" s="2" customFormat="1" ht="24">
      <c r="A25" s="14" t="s">
        <v>26</v>
      </c>
      <c r="B25" s="15" t="s">
        <v>27</v>
      </c>
      <c r="C25" s="16" t="s">
        <v>28</v>
      </c>
      <c r="D25" s="17">
        <v>1000000</v>
      </c>
      <c r="E25" s="18" t="s">
        <v>64</v>
      </c>
      <c r="F25" s="19" t="str">
        <f>+E25</f>
        <v>Atención Procesos Gestión Becas de Secundaria </v>
      </c>
      <c r="G25" s="19"/>
      <c r="H25" s="19"/>
      <c r="I25" s="19"/>
      <c r="J25" s="19"/>
      <c r="K25" s="19"/>
      <c r="L25" s="19"/>
      <c r="M25" s="19"/>
      <c r="N25" s="19"/>
      <c r="O25" s="19"/>
      <c r="P25" s="10"/>
      <c r="Q25" s="10"/>
      <c r="R25" s="10"/>
      <c r="S25" s="21">
        <f>SUM(G25:R25)</f>
        <v>0</v>
      </c>
      <c r="T25" s="23">
        <f>+S25/D25</f>
        <v>0</v>
      </c>
    </row>
    <row r="26" spans="1:20" s="2" customFormat="1" ht="24">
      <c r="A26" s="25" t="s">
        <v>65</v>
      </c>
      <c r="B26" s="26" t="s">
        <v>66</v>
      </c>
      <c r="C26" s="27" t="s">
        <v>67</v>
      </c>
      <c r="D26" s="28">
        <v>2500000</v>
      </c>
      <c r="E26" s="18" t="s">
        <v>64</v>
      </c>
      <c r="F26" s="19" t="str">
        <f>+E26</f>
        <v>Atención Procesos Gestión Becas de Secundaria </v>
      </c>
      <c r="G26" s="29"/>
      <c r="H26" s="29"/>
      <c r="I26" s="29"/>
      <c r="J26" s="29"/>
      <c r="K26" s="29"/>
      <c r="L26" s="29"/>
      <c r="M26" s="29"/>
      <c r="N26" s="29"/>
      <c r="O26" s="29"/>
      <c r="P26" s="30"/>
      <c r="Q26" s="30"/>
      <c r="R26" s="30"/>
      <c r="S26" s="21">
        <f>SUM(G26:R26)</f>
        <v>0</v>
      </c>
      <c r="T26" s="31"/>
    </row>
    <row r="27" spans="1:20" s="2" customFormat="1" ht="12">
      <c r="A27" s="165" t="s">
        <v>83</v>
      </c>
      <c r="B27" s="166"/>
      <c r="C27" s="166"/>
      <c r="D27" s="166"/>
      <c r="E27" s="166"/>
      <c r="F27" s="167"/>
      <c r="G27" s="49"/>
      <c r="H27" s="49"/>
      <c r="I27" s="49"/>
      <c r="J27" s="49"/>
      <c r="K27" s="49"/>
      <c r="L27" s="49"/>
      <c r="M27" s="49"/>
      <c r="N27" s="49"/>
      <c r="O27" s="49"/>
      <c r="P27" s="3"/>
      <c r="Q27" s="3"/>
      <c r="R27" s="3"/>
      <c r="S27" s="3"/>
      <c r="T27" s="20"/>
    </row>
    <row r="28" spans="1:20" s="2" customFormat="1" ht="24">
      <c r="A28" s="14" t="s">
        <v>26</v>
      </c>
      <c r="B28" s="15" t="s">
        <v>27</v>
      </c>
      <c r="C28" s="16" t="s">
        <v>28</v>
      </c>
      <c r="D28" s="17">
        <v>1000000</v>
      </c>
      <c r="E28" s="18" t="s">
        <v>64</v>
      </c>
      <c r="F28" s="19" t="str">
        <f>+E28</f>
        <v>Atención Procesos Gestión Becas de Secundaria </v>
      </c>
      <c r="G28" s="19"/>
      <c r="H28" s="19"/>
      <c r="I28" s="19"/>
      <c r="J28" s="19"/>
      <c r="K28" s="19"/>
      <c r="L28" s="19"/>
      <c r="M28" s="19"/>
      <c r="N28" s="19"/>
      <c r="O28" s="19"/>
      <c r="P28" s="10"/>
      <c r="Q28" s="10"/>
      <c r="R28" s="10"/>
      <c r="S28" s="21">
        <f>SUM(G28:R28)</f>
        <v>0</v>
      </c>
      <c r="T28" s="23">
        <f>+S28/D28</f>
        <v>0</v>
      </c>
    </row>
    <row r="29" spans="1:20" s="2" customFormat="1" ht="24">
      <c r="A29" s="25" t="s">
        <v>65</v>
      </c>
      <c r="B29" s="26" t="s">
        <v>66</v>
      </c>
      <c r="C29" s="27" t="s">
        <v>67</v>
      </c>
      <c r="D29" s="28">
        <v>2500000</v>
      </c>
      <c r="E29" s="18" t="s">
        <v>64</v>
      </c>
      <c r="F29" s="19" t="str">
        <f>+E29</f>
        <v>Atención Procesos Gestión Becas de Secundaria </v>
      </c>
      <c r="G29" s="29"/>
      <c r="H29" s="29"/>
      <c r="I29" s="29"/>
      <c r="J29" s="29"/>
      <c r="K29" s="29"/>
      <c r="L29" s="29"/>
      <c r="M29" s="29"/>
      <c r="N29" s="29"/>
      <c r="O29" s="29"/>
      <c r="P29" s="30"/>
      <c r="Q29" s="30"/>
      <c r="R29" s="30"/>
      <c r="S29" s="21">
        <f>SUM(G29:R29)</f>
        <v>0</v>
      </c>
      <c r="T29" s="31"/>
    </row>
    <row r="30" spans="1:20" s="2" customFormat="1" ht="12">
      <c r="A30" s="165" t="s">
        <v>84</v>
      </c>
      <c r="B30" s="166"/>
      <c r="C30" s="166"/>
      <c r="D30" s="166"/>
      <c r="E30" s="166"/>
      <c r="F30" s="167"/>
      <c r="G30" s="49"/>
      <c r="H30" s="49"/>
      <c r="I30" s="49"/>
      <c r="J30" s="49"/>
      <c r="K30" s="49"/>
      <c r="L30" s="49"/>
      <c r="M30" s="49"/>
      <c r="N30" s="49"/>
      <c r="O30" s="49"/>
      <c r="P30" s="3"/>
      <c r="Q30" s="3"/>
      <c r="R30" s="3"/>
      <c r="S30" s="3"/>
      <c r="T30" s="20"/>
    </row>
    <row r="31" spans="1:20" s="2" customFormat="1" ht="24">
      <c r="A31" s="14" t="s">
        <v>26</v>
      </c>
      <c r="B31" s="15" t="s">
        <v>27</v>
      </c>
      <c r="C31" s="16" t="s">
        <v>28</v>
      </c>
      <c r="D31" s="17">
        <v>1000000</v>
      </c>
      <c r="E31" s="18" t="s">
        <v>64</v>
      </c>
      <c r="F31" s="19" t="str">
        <f>+E31</f>
        <v>Atención Procesos Gestión Becas de Secundaria </v>
      </c>
      <c r="G31" s="19"/>
      <c r="H31" s="19"/>
      <c r="I31" s="19"/>
      <c r="J31" s="19"/>
      <c r="K31" s="19"/>
      <c r="L31" s="19"/>
      <c r="M31" s="19"/>
      <c r="N31" s="19"/>
      <c r="O31" s="19"/>
      <c r="P31" s="10"/>
      <c r="Q31" s="10"/>
      <c r="R31" s="10"/>
      <c r="S31" s="21">
        <f>SUM(G31:R31)</f>
        <v>0</v>
      </c>
      <c r="T31" s="23">
        <f>+S31/D31</f>
        <v>0</v>
      </c>
    </row>
    <row r="32" spans="1:20" s="2" customFormat="1" ht="24">
      <c r="A32" s="25" t="s">
        <v>65</v>
      </c>
      <c r="B32" s="26" t="s">
        <v>66</v>
      </c>
      <c r="C32" s="27" t="s">
        <v>67</v>
      </c>
      <c r="D32" s="28">
        <v>2500000</v>
      </c>
      <c r="E32" s="18" t="s">
        <v>64</v>
      </c>
      <c r="F32" s="19" t="str">
        <f>+E32</f>
        <v>Atención Procesos Gestión Becas de Secundaria </v>
      </c>
      <c r="G32" s="29"/>
      <c r="H32" s="29"/>
      <c r="I32" s="29"/>
      <c r="J32" s="29"/>
      <c r="K32" s="29"/>
      <c r="L32" s="29"/>
      <c r="M32" s="29"/>
      <c r="N32" s="29"/>
      <c r="O32" s="29"/>
      <c r="P32" s="30"/>
      <c r="Q32" s="30"/>
      <c r="R32" s="30"/>
      <c r="S32" s="21">
        <f>SUM(G32:R32)</f>
        <v>0</v>
      </c>
      <c r="T32" s="31"/>
    </row>
    <row r="33" spans="1:20" s="2" customFormat="1" ht="12">
      <c r="A33" s="25"/>
      <c r="B33" s="26"/>
      <c r="C33" s="27"/>
      <c r="D33" s="28"/>
      <c r="E33" s="50"/>
      <c r="F33" s="29"/>
      <c r="G33" s="29"/>
      <c r="H33" s="29"/>
      <c r="I33" s="29"/>
      <c r="J33" s="29"/>
      <c r="K33" s="29"/>
      <c r="L33" s="29"/>
      <c r="M33" s="29"/>
      <c r="N33" s="29"/>
      <c r="O33" s="29"/>
      <c r="P33" s="30"/>
      <c r="Q33" s="30"/>
      <c r="R33" s="30"/>
      <c r="S33" s="51"/>
      <c r="T33" s="31"/>
    </row>
    <row r="34" spans="1:20" s="2" customFormat="1" ht="12">
      <c r="A34" s="25"/>
      <c r="B34" s="26"/>
      <c r="C34" s="27"/>
      <c r="D34" s="28"/>
      <c r="E34" s="50"/>
      <c r="F34" s="29"/>
      <c r="G34" s="29"/>
      <c r="H34" s="29"/>
      <c r="I34" s="29"/>
      <c r="J34" s="29"/>
      <c r="K34" s="29"/>
      <c r="L34" s="29"/>
      <c r="M34" s="29"/>
      <c r="N34" s="29"/>
      <c r="O34" s="29"/>
      <c r="P34" s="30"/>
      <c r="Q34" s="30"/>
      <c r="R34" s="30"/>
      <c r="S34" s="51"/>
      <c r="T34" s="31"/>
    </row>
    <row r="35" spans="1:20" s="2" customFormat="1" ht="12">
      <c r="A35" s="25"/>
      <c r="B35" s="26"/>
      <c r="C35" s="27"/>
      <c r="D35" s="28"/>
      <c r="E35" s="50"/>
      <c r="F35" s="29"/>
      <c r="G35" s="29"/>
      <c r="H35" s="29"/>
      <c r="I35" s="29"/>
      <c r="J35" s="29"/>
      <c r="K35" s="29"/>
      <c r="L35" s="29"/>
      <c r="M35" s="29"/>
      <c r="N35" s="29"/>
      <c r="O35" s="29"/>
      <c r="P35" s="30"/>
      <c r="Q35" s="30"/>
      <c r="R35" s="30"/>
      <c r="S35" s="51"/>
      <c r="T35" s="31"/>
    </row>
    <row r="36" spans="1:20" s="2" customFormat="1" ht="12">
      <c r="A36" s="25"/>
      <c r="B36" s="26"/>
      <c r="C36" s="27"/>
      <c r="D36" s="28"/>
      <c r="E36" s="50"/>
      <c r="F36" s="29"/>
      <c r="G36" s="29"/>
      <c r="H36" s="29"/>
      <c r="I36" s="29"/>
      <c r="J36" s="29"/>
      <c r="K36" s="29"/>
      <c r="L36" s="29"/>
      <c r="M36" s="29"/>
      <c r="N36" s="29"/>
      <c r="O36" s="29"/>
      <c r="P36" s="30"/>
      <c r="Q36" s="30"/>
      <c r="R36" s="30"/>
      <c r="S36" s="51"/>
      <c r="T36" s="31"/>
    </row>
    <row r="37" spans="1:20" s="2" customFormat="1" ht="12">
      <c r="A37" s="25"/>
      <c r="B37" s="26"/>
      <c r="C37" s="27"/>
      <c r="D37" s="28"/>
      <c r="E37" s="50"/>
      <c r="F37" s="29"/>
      <c r="G37" s="29"/>
      <c r="H37" s="29"/>
      <c r="I37" s="29"/>
      <c r="J37" s="29"/>
      <c r="K37" s="29"/>
      <c r="L37" s="29"/>
      <c r="M37" s="29"/>
      <c r="N37" s="29"/>
      <c r="O37" s="29"/>
      <c r="P37" s="30"/>
      <c r="Q37" s="30"/>
      <c r="R37" s="30"/>
      <c r="S37" s="51"/>
      <c r="T37" s="31"/>
    </row>
    <row r="38" spans="1:20" s="2" customFormat="1" ht="12">
      <c r="A38" s="25"/>
      <c r="B38" s="26"/>
      <c r="C38" s="27"/>
      <c r="D38" s="28"/>
      <c r="E38" s="50"/>
      <c r="F38" s="29"/>
      <c r="G38" s="29"/>
      <c r="H38" s="29"/>
      <c r="I38" s="29"/>
      <c r="J38" s="29"/>
      <c r="K38" s="29"/>
      <c r="L38" s="29"/>
      <c r="M38" s="29"/>
      <c r="N38" s="29"/>
      <c r="O38" s="29"/>
      <c r="P38" s="30"/>
      <c r="Q38" s="30"/>
      <c r="R38" s="30"/>
      <c r="S38" s="51"/>
      <c r="T38" s="31"/>
    </row>
    <row r="39" spans="1:20" s="2" customFormat="1" ht="12">
      <c r="A39" s="25"/>
      <c r="B39" s="26"/>
      <c r="C39" s="27"/>
      <c r="D39" s="28"/>
      <c r="E39" s="50"/>
      <c r="F39" s="29"/>
      <c r="G39" s="29"/>
      <c r="H39" s="29"/>
      <c r="I39" s="29"/>
      <c r="J39" s="29"/>
      <c r="K39" s="29"/>
      <c r="L39" s="29"/>
      <c r="M39" s="29"/>
      <c r="N39" s="29"/>
      <c r="O39" s="29"/>
      <c r="P39" s="30"/>
      <c r="Q39" s="30"/>
      <c r="R39" s="30"/>
      <c r="S39" s="51"/>
      <c r="T39" s="31"/>
    </row>
    <row r="40" spans="1:20" s="2" customFormat="1" ht="12.75" thickBot="1">
      <c r="A40" s="25"/>
      <c r="B40" s="26"/>
      <c r="C40" s="27"/>
      <c r="D40" s="28"/>
      <c r="E40" s="50"/>
      <c r="F40" s="29"/>
      <c r="G40" s="29"/>
      <c r="H40" s="29"/>
      <c r="I40" s="29"/>
      <c r="J40" s="29"/>
      <c r="K40" s="29"/>
      <c r="L40" s="29"/>
      <c r="M40" s="29"/>
      <c r="N40" s="29"/>
      <c r="O40" s="29"/>
      <c r="P40" s="30"/>
      <c r="Q40" s="30"/>
      <c r="R40" s="30"/>
      <c r="S40" s="51"/>
      <c r="T40" s="31"/>
    </row>
    <row r="41" spans="1:20" s="2" customFormat="1" ht="12.75" thickBot="1">
      <c r="A41" s="162" t="s">
        <v>1</v>
      </c>
      <c r="B41" s="163"/>
      <c r="C41" s="164"/>
      <c r="D41" s="41">
        <f>SUM(D7:D7)</f>
        <v>1000000</v>
      </c>
      <c r="E41" s="42"/>
      <c r="F41" s="43"/>
      <c r="G41" s="44">
        <f>+G7</f>
        <v>0</v>
      </c>
      <c r="H41" s="44">
        <f aca="true" t="shared" si="0" ref="H41:R41">+H7</f>
        <v>0</v>
      </c>
      <c r="I41" s="44">
        <f t="shared" si="0"/>
        <v>0</v>
      </c>
      <c r="J41" s="44">
        <f t="shared" si="0"/>
        <v>0</v>
      </c>
      <c r="K41" s="44">
        <f t="shared" si="0"/>
        <v>0</v>
      </c>
      <c r="L41" s="44">
        <f t="shared" si="0"/>
        <v>0</v>
      </c>
      <c r="M41" s="44">
        <f t="shared" si="0"/>
        <v>0</v>
      </c>
      <c r="N41" s="44">
        <f t="shared" si="0"/>
        <v>0</v>
      </c>
      <c r="O41" s="44">
        <f t="shared" si="0"/>
        <v>0</v>
      </c>
      <c r="P41" s="44">
        <f t="shared" si="0"/>
        <v>0</v>
      </c>
      <c r="Q41" s="44">
        <f t="shared" si="0"/>
        <v>0</v>
      </c>
      <c r="R41" s="44">
        <f t="shared" si="0"/>
        <v>0</v>
      </c>
      <c r="S41" s="45">
        <f>+S7</f>
        <v>0</v>
      </c>
      <c r="T41" s="46">
        <f>+S41/D41</f>
        <v>0</v>
      </c>
    </row>
  </sheetData>
  <sheetProtection/>
  <mergeCells count="33">
    <mergeCell ref="A6:F6"/>
    <mergeCell ref="C3:C5"/>
    <mergeCell ref="B3:B5"/>
    <mergeCell ref="A24:F24"/>
    <mergeCell ref="A27:F27"/>
    <mergeCell ref="A18:F18"/>
    <mergeCell ref="D3:D5"/>
    <mergeCell ref="F3:F5"/>
    <mergeCell ref="A41:C41"/>
    <mergeCell ref="A12:F12"/>
    <mergeCell ref="A15:F15"/>
    <mergeCell ref="A30:F30"/>
    <mergeCell ref="A21:F21"/>
    <mergeCell ref="A9:F9"/>
    <mergeCell ref="A2:B2"/>
    <mergeCell ref="C2:F2"/>
    <mergeCell ref="A3:A5"/>
    <mergeCell ref="Q3:Q5"/>
    <mergeCell ref="E3:E5"/>
    <mergeCell ref="P3:P5"/>
    <mergeCell ref="M3:M5"/>
    <mergeCell ref="N3:N5"/>
    <mergeCell ref="L3:L5"/>
    <mergeCell ref="T3:T5"/>
    <mergeCell ref="G3:G5"/>
    <mergeCell ref="H3:H5"/>
    <mergeCell ref="I3:I5"/>
    <mergeCell ref="J3:J5"/>
    <mergeCell ref="G2:R2"/>
    <mergeCell ref="R3:R5"/>
    <mergeCell ref="O3:O5"/>
    <mergeCell ref="S3:S5"/>
    <mergeCell ref="K3:K5"/>
  </mergeCells>
  <printOptions/>
  <pageMargins left="0.7086614173228347" right="0.7086614173228347" top="0.7480314960629921" bottom="0.7480314960629921" header="0.31496062992125984" footer="0.31496062992125984"/>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JUDESUR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alozano</dc:creator>
  <cp:keywords/>
  <dc:description/>
  <cp:lastModifiedBy>Ejecutivo Comercial Operaciones</cp:lastModifiedBy>
  <cp:lastPrinted>2013-09-25T21:53:41Z</cp:lastPrinted>
  <dcterms:created xsi:type="dcterms:W3CDTF">2011-09-21T15:52:22Z</dcterms:created>
  <dcterms:modified xsi:type="dcterms:W3CDTF">2022-03-18T18:30:43Z</dcterms:modified>
  <cp:category/>
  <cp:version/>
  <cp:contentType/>
  <cp:contentStatus/>
</cp:coreProperties>
</file>